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15600" windowHeight="9720" activeTab="0"/>
  </bookViews>
  <sheets>
    <sheet name="Лист1" sheetId="1" r:id="rId1"/>
    <sheet name="Клиент1" sheetId="2" r:id="rId2"/>
    <sheet name="Клиент2" sheetId="3" r:id="rId3"/>
    <sheet name="Клиент3" sheetId="4" r:id="rId4"/>
    <sheet name="Клиент4" sheetId="5" r:id="rId5"/>
    <sheet name="Клиент5" sheetId="6" r:id="rId6"/>
    <sheet name="Клиент6" sheetId="7" r:id="rId7"/>
    <sheet name="Клиент7" sheetId="8" r:id="rId8"/>
    <sheet name="Клиент8" sheetId="9" r:id="rId9"/>
    <sheet name="Клиент9" sheetId="10" r:id="rId10"/>
    <sheet name="Клиент10" sheetId="11" r:id="rId11"/>
    <sheet name="Клиент11" sheetId="12" r:id="rId12"/>
    <sheet name="Клиент12" sheetId="13" r:id="rId13"/>
  </sheets>
  <definedNames>
    <definedName name="_GoBack" localSheetId="0">'Лист1'!$B$153</definedName>
    <definedName name="вс">'Лист1'!$AC$171:$AC$172</definedName>
    <definedName name="_xlnm.Print_Area" localSheetId="1">'Клиент1'!$A$1:$F$193</definedName>
    <definedName name="_xlnm.Print_Area" localSheetId="10">'Клиент10'!$A$1:$F$193</definedName>
    <definedName name="_xlnm.Print_Area" localSheetId="11">'Клиент11'!$A$1:$F$193</definedName>
    <definedName name="_xlnm.Print_Area" localSheetId="12">'Клиент12'!$A$1:$F$193</definedName>
    <definedName name="_xlnm.Print_Area" localSheetId="2">'Клиент2'!$A$1:$F$193</definedName>
    <definedName name="_xlnm.Print_Area" localSheetId="3">'Клиент3'!$A$1:$F$193</definedName>
    <definedName name="_xlnm.Print_Area" localSheetId="4">'Клиент4'!$A$1:$F$193</definedName>
    <definedName name="_xlnm.Print_Area" localSheetId="5">'Клиент5'!$A$1:$F$193</definedName>
    <definedName name="_xlnm.Print_Area" localSheetId="6">'Клиент6'!$A$1:$F$193</definedName>
    <definedName name="_xlnm.Print_Area" localSheetId="7">'Клиент7'!$A$1:$F$193</definedName>
    <definedName name="_xlnm.Print_Area" localSheetId="8">'Клиент8'!$A$1:$F$193</definedName>
    <definedName name="_xlnm.Print_Area" localSheetId="9">'Клиент9'!$A$1:$F$193</definedName>
    <definedName name="_xlnm.Print_Area" localSheetId="0">'Лист1'!$A$1:$AB$172</definedName>
  </definedNames>
  <calcPr fullCalcOnLoad="1"/>
</workbook>
</file>

<file path=xl/comments13.xml><?xml version="1.0" encoding="utf-8"?>
<comments xmlns="http://schemas.openxmlformats.org/spreadsheetml/2006/main">
  <authors>
    <author>tym</author>
  </authors>
  <commentList>
    <comment ref="A11" authorId="0">
      <text>
        <r>
          <rPr>
            <b/>
            <sz val="8"/>
            <rFont val="Tahoma"/>
            <family val="0"/>
          </rPr>
          <t>tym: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<sst xmlns="http://schemas.openxmlformats.org/spreadsheetml/2006/main" count="2183" uniqueCount="357">
  <si>
    <t>ОТЧЕТ</t>
  </si>
  <si>
    <t>Ф.И.О. обслуживаемого</t>
  </si>
  <si>
    <t>количество посещений</t>
  </si>
  <si>
    <t>условия оплаты</t>
  </si>
  <si>
    <t>Наименование услуг</t>
  </si>
  <si>
    <t>Кол-во</t>
  </si>
  <si>
    <t>сумма</t>
  </si>
  <si>
    <t>Всего</t>
  </si>
  <si>
    <t>Помощь в приготовлении пищи</t>
  </si>
  <si>
    <t>Приготовление пищи</t>
  </si>
  <si>
    <t xml:space="preserve">Доставка горячих обедов из столовой </t>
  </si>
  <si>
    <t>1.СОЦИАЛЬНО-БЫТОВЫЕ УСЛУГИ</t>
  </si>
  <si>
    <t>об оказанных услугах получателям услуг, социальным работником отделения соц. обслуживания на дому   ____________________</t>
  </si>
  <si>
    <t>Забор и сдача  анализов</t>
  </si>
  <si>
    <t>ВСЕГО</t>
  </si>
  <si>
    <t>Зав отделением</t>
  </si>
  <si>
    <t>Соц.Работник</t>
  </si>
  <si>
    <t xml:space="preserve"> </t>
  </si>
  <si>
    <t>1.1.1</t>
  </si>
  <si>
    <t>1.1.2</t>
  </si>
  <si>
    <t>1.1.3</t>
  </si>
  <si>
    <t>1.1.4</t>
  </si>
  <si>
    <t>1.1.5</t>
  </si>
  <si>
    <t>1.1.6</t>
  </si>
  <si>
    <t>1.2</t>
  </si>
  <si>
    <t>1.3</t>
  </si>
  <si>
    <t>1.4</t>
  </si>
  <si>
    <t>1.5.1</t>
  </si>
  <si>
    <t>1.5.2</t>
  </si>
  <si>
    <t>1.6</t>
  </si>
  <si>
    <t>1.7</t>
  </si>
  <si>
    <t>1.8.1</t>
  </si>
  <si>
    <t>1.8.2</t>
  </si>
  <si>
    <t>1.8.3</t>
  </si>
  <si>
    <t>1.8.4</t>
  </si>
  <si>
    <t>1.8.5</t>
  </si>
  <si>
    <t>1.8.6</t>
  </si>
  <si>
    <t>1.8.7</t>
  </si>
  <si>
    <t>1.8.8</t>
  </si>
  <si>
    <t>1.9</t>
  </si>
  <si>
    <t>1.10.1</t>
  </si>
  <si>
    <t>1.10.2</t>
  </si>
  <si>
    <t>1.11.1</t>
  </si>
  <si>
    <t>1.11.2</t>
  </si>
  <si>
    <t>1.11.3</t>
  </si>
  <si>
    <t>1.11.4</t>
  </si>
  <si>
    <t>1.11.5</t>
  </si>
  <si>
    <t>1.11.6</t>
  </si>
  <si>
    <t>1.11.7</t>
  </si>
  <si>
    <t>1.11.8</t>
  </si>
  <si>
    <t>1.12</t>
  </si>
  <si>
    <t>2.1.1</t>
  </si>
  <si>
    <t>2.1.2</t>
  </si>
  <si>
    <t>2.3.1</t>
  </si>
  <si>
    <t>2.3.2</t>
  </si>
  <si>
    <t>2.3.3</t>
  </si>
  <si>
    <t>2.4.1</t>
  </si>
  <si>
    <t>2.4.2</t>
  </si>
  <si>
    <t>2.4.3</t>
  </si>
  <si>
    <t>2.4.4</t>
  </si>
  <si>
    <t>2.4.5</t>
  </si>
  <si>
    <t>2.5</t>
  </si>
  <si>
    <t>Покупка и доставка продуктов</t>
  </si>
  <si>
    <t>Покупка и доставка промтоваров</t>
  </si>
  <si>
    <t>Доставка средств реабилитации</t>
  </si>
  <si>
    <t>Содейств. в обеспечении книгами, журнал.</t>
  </si>
  <si>
    <t>Содейств. в организац.пред. услуг др. пред</t>
  </si>
  <si>
    <t>Отправка почты</t>
  </si>
  <si>
    <t>кормление ослабленных получателей соцу.</t>
  </si>
  <si>
    <t>разогрев и подача пищи</t>
  </si>
  <si>
    <t>Оплата ЖКХ и услуг связи</t>
  </si>
  <si>
    <t>Сдача вещей в химчистку/стирку/ремонт</t>
  </si>
  <si>
    <t>содействие в обеспечении топливом</t>
  </si>
  <si>
    <t>сортировка и складирование угля в ведро</t>
  </si>
  <si>
    <t>доставка дров (до 7 кг.)</t>
  </si>
  <si>
    <t>доставка угля (1 ведро)</t>
  </si>
  <si>
    <t>растопка печи</t>
  </si>
  <si>
    <t>очистка топки от золы</t>
  </si>
  <si>
    <t>вынос золы (1 ведро)</t>
  </si>
  <si>
    <t>доставка воды (до 30 литров за посещение)</t>
  </si>
  <si>
    <t>Организация помощи в проведении ремонта</t>
  </si>
  <si>
    <t>влажная очистка мебели от пыли (0,5 часа)</t>
  </si>
  <si>
    <t>Цена</t>
  </si>
  <si>
    <t>Этот</t>
  </si>
  <si>
    <t>столбец</t>
  </si>
  <si>
    <t>не печатается</t>
  </si>
  <si>
    <t>вынос мусора (1 ведро)</t>
  </si>
  <si>
    <t>очистка от пыли полов/стен/мебели (0,5час)</t>
  </si>
  <si>
    <t>1.10.3</t>
  </si>
  <si>
    <t>обтирание/обмывание/причёсывание</t>
  </si>
  <si>
    <t>смена постельного и (или) нательного белья</t>
  </si>
  <si>
    <t>помощь в пользовании туалетом, судном</t>
  </si>
  <si>
    <t>вынос судна и его санобработка</t>
  </si>
  <si>
    <t>мытьё рук</t>
  </si>
  <si>
    <t>мытьё ног</t>
  </si>
  <si>
    <t>мытьё головы</t>
  </si>
  <si>
    <t>мытьё лица</t>
  </si>
  <si>
    <t>Содействие в организации ритуальных усл.</t>
  </si>
  <si>
    <t>содействие в обеспечен. Лекарствами</t>
  </si>
  <si>
    <t>№</t>
  </si>
  <si>
    <t>измерение температуры</t>
  </si>
  <si>
    <t>измерение давления</t>
  </si>
  <si>
    <t>содействие в приёме лекарств</t>
  </si>
  <si>
    <t>посещение ЛПУ (без гражданина)</t>
  </si>
  <si>
    <t>Сопровожден на приём к специалист (1час)</t>
  </si>
  <si>
    <t>посещение в стационаре</t>
  </si>
  <si>
    <t>содействие в госпитализации</t>
  </si>
  <si>
    <t>сод. В проведении медико-соц. Экспертизы</t>
  </si>
  <si>
    <t xml:space="preserve">Сод. в получении санат-курортн.путёвки </t>
  </si>
  <si>
    <t>помощь в оформлении документов</t>
  </si>
  <si>
    <t>содействие в получении мер соцподдержк</t>
  </si>
  <si>
    <t>оказание помощи по вопросам пенсии</t>
  </si>
  <si>
    <t>2. СОЦМЕДИЦ. И СОЦГИГИЕНИЧ. УСЛУГИ</t>
  </si>
  <si>
    <t>ДОПОЛНИТЕЛЬНЫЕ СОЦИАЛЬНЫЕ УСЛУГИ</t>
  </si>
  <si>
    <t>Сопровожд. на рынок, предпр.торговли</t>
  </si>
  <si>
    <t>Сопровожд. в др.организац. Учрежден.</t>
  </si>
  <si>
    <t>1.1</t>
  </si>
  <si>
    <t>Помощь передвижение по жилью</t>
  </si>
  <si>
    <t>Услуги сиделки в нерабочее вр. будни</t>
  </si>
  <si>
    <t>1.5</t>
  </si>
  <si>
    <t>Вызов врача на дом</t>
  </si>
  <si>
    <t>1.8</t>
  </si>
  <si>
    <t>Ожидание экстренных служб</t>
  </si>
  <si>
    <t>Замена одноразового подгузника</t>
  </si>
  <si>
    <t>1.10</t>
  </si>
  <si>
    <t>1.11</t>
  </si>
  <si>
    <t>Обработка головы при педикулезе</t>
  </si>
  <si>
    <t>Бритье электробритвой</t>
  </si>
  <si>
    <t>1.13</t>
  </si>
  <si>
    <t>Бритье станком</t>
  </si>
  <si>
    <t>1.14</t>
  </si>
  <si>
    <t>1.15</t>
  </si>
  <si>
    <t>Гигиеническая стрижка ногтей на руках</t>
  </si>
  <si>
    <t>Гигиеническая стрижка ногтей на ногах</t>
  </si>
  <si>
    <t>Подготовка к приему ванны</t>
  </si>
  <si>
    <t>Подготовка к приему бани</t>
  </si>
  <si>
    <t>Купание в ванне</t>
  </si>
  <si>
    <t>Купание в бане</t>
  </si>
  <si>
    <t>Втирание мази</t>
  </si>
  <si>
    <t xml:space="preserve">Закапывание капель </t>
  </si>
  <si>
    <t xml:space="preserve">Гигиеническое укорачивание волос  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</si>
  <si>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</si>
  <si>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</si>
  <si>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</si>
  <si>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</si>
  <si>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</si>
  <si>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</si>
  <si>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</si>
  <si>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</si>
  <si>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</si>
  <si>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</si>
  <si>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 xml:space="preserve">Стирка белья в благоустр вручную </t>
  </si>
  <si>
    <t xml:space="preserve">Стирка белья в благоустр машинная </t>
  </si>
  <si>
    <t>Стирка белья в благоустр маш с отжимом</t>
  </si>
  <si>
    <t>Стирка белья в благоустр автомат загрузка</t>
  </si>
  <si>
    <t xml:space="preserve">Стирка белья без удобств  вручную </t>
  </si>
  <si>
    <t>1.26</t>
  </si>
  <si>
    <t>1.27</t>
  </si>
  <si>
    <t>Стирка белья без удобств  маш с отжимом</t>
  </si>
  <si>
    <t>Стирка белья без удобств  маш</t>
  </si>
  <si>
    <t>Стирка белья без удобств автомат загрузка</t>
  </si>
  <si>
    <t>Дополнит полоскание белья и отжим вручн</t>
  </si>
  <si>
    <t>Развешивание постиранного белья</t>
  </si>
  <si>
    <t>Навешивание или снятие штор</t>
  </si>
  <si>
    <t>Глажение белья</t>
  </si>
  <si>
    <t>Мелкий ремонт белья</t>
  </si>
  <si>
    <t>1.28</t>
  </si>
  <si>
    <t>1.29</t>
  </si>
  <si>
    <t>1.30</t>
  </si>
  <si>
    <t>Мытье посуды неблагоустроенный сектор</t>
  </si>
  <si>
    <t>Мытье посуды благоустроенный сектор</t>
  </si>
  <si>
    <t>1.31</t>
  </si>
  <si>
    <t>Мытье панелей, дверей</t>
  </si>
  <si>
    <t>Чистка раковины</t>
  </si>
  <si>
    <t>Чистка ванны</t>
  </si>
  <si>
    <t>1.32</t>
  </si>
  <si>
    <t>1.33</t>
  </si>
  <si>
    <t>Чистка унитаза</t>
  </si>
  <si>
    <t>Чистка электрической или газовой печи</t>
  </si>
  <si>
    <t>Мытье холодильника</t>
  </si>
  <si>
    <t>1.34</t>
  </si>
  <si>
    <t>1.35</t>
  </si>
  <si>
    <t>1.36</t>
  </si>
  <si>
    <t>1.37</t>
  </si>
  <si>
    <t>1.38</t>
  </si>
  <si>
    <t xml:space="preserve">Мытье окон без очистки от утепления </t>
  </si>
  <si>
    <t>Мытье окон с очисткой от утепления</t>
  </si>
  <si>
    <t>Утепление рам к зиме</t>
  </si>
  <si>
    <t>Мытье отопительной батареи</t>
  </si>
  <si>
    <t>Мытье зеркал, стекол в мебели</t>
  </si>
  <si>
    <t>Мытье, чистка люстр, бра и т.д.</t>
  </si>
  <si>
    <t>1.39</t>
  </si>
  <si>
    <t>1.40</t>
  </si>
  <si>
    <t>1.41</t>
  </si>
  <si>
    <t>1.42</t>
  </si>
  <si>
    <t>1.43</t>
  </si>
  <si>
    <t>Выбивка половиков от пыли на улице</t>
  </si>
  <si>
    <t>Борьба с домашними насекомыми</t>
  </si>
  <si>
    <t>Мытье полов после ремонта</t>
  </si>
  <si>
    <t>Чистка и дезинфекция душевой кабины</t>
  </si>
  <si>
    <t>Чистка пылесоса</t>
  </si>
  <si>
    <t>1.44</t>
  </si>
  <si>
    <t>1.45</t>
  </si>
  <si>
    <t>1.46</t>
  </si>
  <si>
    <t>1.47</t>
  </si>
  <si>
    <t>1.48</t>
  </si>
  <si>
    <t>1.49</t>
  </si>
  <si>
    <t>1.50</t>
  </si>
  <si>
    <t>1.51</t>
  </si>
  <si>
    <t>1.52</t>
  </si>
  <si>
    <t>Мытье микроволновки внутри и снаружи</t>
  </si>
  <si>
    <t>Складирование продуктов в холодильник</t>
  </si>
  <si>
    <t>1.53</t>
  </si>
  <si>
    <t>1.54</t>
  </si>
  <si>
    <t>1.55</t>
  </si>
  <si>
    <t>Залив воды в отопление в доме из шланга</t>
  </si>
  <si>
    <t>Залив воды в отопление в доме ведро</t>
  </si>
  <si>
    <t>Снятие и установка оконных рам</t>
  </si>
  <si>
    <t>Переноска дров</t>
  </si>
  <si>
    <t>Укладка дров в поленницу</t>
  </si>
  <si>
    <t>1.56</t>
  </si>
  <si>
    <t>1.57</t>
  </si>
  <si>
    <t>1.58</t>
  </si>
  <si>
    <t>1.59</t>
  </si>
  <si>
    <t>Достав воды (&gt; 30 литров) свыш 100м, ведро</t>
  </si>
  <si>
    <t>Уборка придомовой территории</t>
  </si>
  <si>
    <t>Очистка снега с прохожей части</t>
  </si>
  <si>
    <t>1.60</t>
  </si>
  <si>
    <t>1.61</t>
  </si>
  <si>
    <t>1.62</t>
  </si>
  <si>
    <t>1.63</t>
  </si>
  <si>
    <t>Вынос грязной воды в неблаг /секторе, ведро</t>
  </si>
  <si>
    <t>полив огорода  из шланга</t>
  </si>
  <si>
    <t>полив огорода ведро/лейка</t>
  </si>
  <si>
    <t>уборка урожая (кроме картофеля)</t>
  </si>
  <si>
    <t>Огород (не более 2 соток) вскапывание</t>
  </si>
  <si>
    <t>Огород (&lt;2 с) формир гряд, заделка семян</t>
  </si>
  <si>
    <t>Огород (&lt;2с) прополка  вручную</t>
  </si>
  <si>
    <t>1.64</t>
  </si>
  <si>
    <t>1.65</t>
  </si>
  <si>
    <t>1.66</t>
  </si>
  <si>
    <t>1.67</t>
  </si>
  <si>
    <t>1.68</t>
  </si>
  <si>
    <t xml:space="preserve">из погреба в доме, ведро   </t>
  </si>
  <si>
    <t>из погреба на улице, ведро</t>
  </si>
  <si>
    <t>Замена электрической лампы</t>
  </si>
  <si>
    <t>Уборка могил</t>
  </si>
  <si>
    <t>1.69</t>
  </si>
  <si>
    <t>1.70</t>
  </si>
  <si>
    <t>1.71</t>
  </si>
  <si>
    <t>АКТ СДАЧИ-ПРИЕМКИ</t>
  </si>
  <si>
    <t xml:space="preserve"> Условия предоставления услуг: (подчеркнуть)</t>
  </si>
  <si>
    <t>бесплатно;</t>
  </si>
  <si>
    <t>полная оплата;</t>
  </si>
  <si>
    <t>№ п/п</t>
  </si>
  <si>
    <t>Полная стоимость</t>
  </si>
  <si>
    <t>Предоставленная льгота</t>
  </si>
  <si>
    <t>Кол-во услуг в месяц</t>
  </si>
  <si>
    <t>Сумма к оплате</t>
  </si>
  <si>
    <t xml:space="preserve">Ф.И.О. </t>
  </si>
  <si>
    <t>оказанных социальных услуг ОСО на дому за:</t>
  </si>
  <si>
    <t>Данные паспорта</t>
  </si>
  <si>
    <t>Домашний  адрес</t>
  </si>
  <si>
    <r>
      <t xml:space="preserve">Прожиточный минимум  </t>
    </r>
    <r>
      <rPr>
        <i/>
        <sz val="12"/>
        <color indexed="8"/>
        <rFont val="Times New Roman"/>
        <family val="1"/>
      </rPr>
      <t xml:space="preserve">_______________  </t>
    </r>
    <r>
      <rPr>
        <sz val="10"/>
        <color indexed="8"/>
        <rFont val="Times New Roman"/>
        <family val="1"/>
      </rPr>
      <t xml:space="preserve">             </t>
    </r>
  </si>
  <si>
    <t xml:space="preserve">Пенсия (СДД) </t>
  </si>
  <si>
    <t xml:space="preserve">Приложение к договору №          </t>
  </si>
  <si>
    <t>Квитанция №</t>
  </si>
  <si>
    <t>Внесено в кассу:</t>
  </si>
  <si>
    <t>Подпись клиента</t>
  </si>
  <si>
    <t>Подпись соц. работника</t>
  </si>
  <si>
    <t>Подпись заведующего отделением</t>
  </si>
  <si>
    <t>Подпись директора Центра</t>
  </si>
  <si>
    <t>Н.В. Филимонова</t>
  </si>
  <si>
    <t>П/О</t>
  </si>
  <si>
    <t>Б/П</t>
  </si>
  <si>
    <t>6.1.1</t>
  </si>
  <si>
    <t>6.1.2</t>
  </si>
  <si>
    <t>оказание помощи написании писем, смс</t>
  </si>
  <si>
    <t>содействие в посещ. культурн мероприятий</t>
  </si>
  <si>
    <t>п/о</t>
  </si>
  <si>
    <t>Метал. 20-67</t>
  </si>
  <si>
    <t>дог 3-238 от15.07.2015</t>
  </si>
  <si>
    <t>Итого гарантированные</t>
  </si>
  <si>
    <t>Итого дополнительные</t>
  </si>
  <si>
    <t>Уход за д/животн, птиц  покупка продук</t>
  </si>
  <si>
    <t>Уход за д/животн, птицами  кормление</t>
  </si>
  <si>
    <t>Замена элементов питан в быт. приборах</t>
  </si>
  <si>
    <t>Снятие показ прибор учета воды, элэнерг</t>
  </si>
  <si>
    <t>Итого</t>
  </si>
  <si>
    <t>оказанных дополн социальных услуг ОСО на дому за:</t>
  </si>
  <si>
    <t>Услуги сиделки выход.празд</t>
  </si>
  <si>
    <t>Приобр.промтов,продукт (за пределами)</t>
  </si>
  <si>
    <t xml:space="preserve">Влажная уборка пола, плинтусов </t>
  </si>
  <si>
    <t xml:space="preserve">Удаление загрязнений от экскрементов </t>
  </si>
  <si>
    <t>Уборка веранда, балкон,гараж,стайка</t>
  </si>
  <si>
    <t>смена положения тела</t>
  </si>
  <si>
    <t>подъем из лежачего - при весе до 80 кг</t>
  </si>
  <si>
    <t>подъем из лежачего при весе более 80 кг</t>
  </si>
  <si>
    <t>Уход за комнатными растениями,полив</t>
  </si>
  <si>
    <t>взрыхлен, обрез, удален увядших листьев</t>
  </si>
  <si>
    <t>пересадка</t>
  </si>
  <si>
    <t>подкормка</t>
  </si>
  <si>
    <t>Получен, доставка почт корресп до 7 кг</t>
  </si>
  <si>
    <t>Чистка ковра, полов покрыт пылесосом</t>
  </si>
  <si>
    <t>Чистка ковра, полов покрыт веником</t>
  </si>
  <si>
    <t>Колка угля, втч, смерзшегося, ведро</t>
  </si>
  <si>
    <t>Складир белья в шкаф, уборка в шкафу</t>
  </si>
  <si>
    <t>Достав воды (&gt; 30 литров) до 100 м, ведро</t>
  </si>
  <si>
    <t>Уход за д/живот,птиц мытье миски, выгул</t>
  </si>
  <si>
    <t>Посещен. организаций без получателя</t>
  </si>
  <si>
    <t>Индуктотерапия,«Витафон»</t>
  </si>
  <si>
    <t>2.14</t>
  </si>
  <si>
    <t>Социальные услуги</t>
  </si>
  <si>
    <t>Объём работ, единицы измерения</t>
  </si>
  <si>
    <t>1 час</t>
  </si>
  <si>
    <t>1 ед.</t>
  </si>
  <si>
    <t xml:space="preserve">1 ед.   </t>
  </si>
  <si>
    <t>1 кг</t>
  </si>
  <si>
    <t xml:space="preserve">1 кг                </t>
  </si>
  <si>
    <t>1 шт.</t>
  </si>
  <si>
    <t xml:space="preserve">1 мин. </t>
  </si>
  <si>
    <t>15 мин.</t>
  </si>
  <si>
    <r>
      <t>1 м</t>
    </r>
    <r>
      <rPr>
        <vertAlign val="super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</t>
    </r>
  </si>
  <si>
    <r>
      <t>1 м</t>
    </r>
    <r>
      <rPr>
        <vertAlign val="superscript"/>
        <sz val="9"/>
        <color indexed="8"/>
        <rFont val="Times New Roman"/>
        <family val="1"/>
      </rPr>
      <t>2</t>
    </r>
  </si>
  <si>
    <t xml:space="preserve">1 п.м </t>
  </si>
  <si>
    <t>1 п.м</t>
  </si>
  <si>
    <t xml:space="preserve">1 ед. </t>
  </si>
  <si>
    <r>
      <t>1 м</t>
    </r>
    <r>
      <rPr>
        <vertAlign val="superscript"/>
        <sz val="10"/>
        <color indexed="8"/>
        <rFont val="Times New Roman"/>
        <family val="1"/>
      </rPr>
      <t>2</t>
    </r>
  </si>
  <si>
    <t>1 ед</t>
  </si>
  <si>
    <r>
      <t>1 м</t>
    </r>
    <r>
      <rPr>
        <vertAlign val="superscript"/>
        <sz val="9"/>
        <color indexed="8"/>
        <rFont val="Times New Roman"/>
        <family val="1"/>
      </rPr>
      <t>3</t>
    </r>
  </si>
  <si>
    <t>0,5 сотки</t>
  </si>
  <si>
    <t>ед.</t>
  </si>
  <si>
    <t>0,5 часа</t>
  </si>
  <si>
    <t xml:space="preserve">1 ед.          </t>
  </si>
  <si>
    <t>2.2</t>
  </si>
  <si>
    <t>проведение оздоровительных мероприятий</t>
  </si>
  <si>
    <t>3. СОЦИАЛЬНО-ПСИХОЛОГИЧЕСКИЕ УСЛУГИ</t>
  </si>
  <si>
    <t>3.1.1</t>
  </si>
  <si>
    <t>Беседа</t>
  </si>
  <si>
    <t>3.1.2</t>
  </si>
  <si>
    <t>содейств. в получении психологической пом.</t>
  </si>
  <si>
    <t>6. СОЦИАЛЬНО-ПРАВОВЫЕ УСЛУГИ</t>
  </si>
  <si>
    <t>6.1.3</t>
  </si>
  <si>
    <t>7. КОММУНИКАТИВНЫЕ УСЛУГИ</t>
  </si>
  <si>
    <t>7.1.1</t>
  </si>
  <si>
    <t>7.1.2</t>
  </si>
  <si>
    <t>7.1.4</t>
  </si>
  <si>
    <t>обучение инвалидов польз.ср.ухода и реабил.</t>
  </si>
  <si>
    <t>ХХХХ ХХХХХХ</t>
  </si>
  <si>
    <t>дог 4-420 от 01.04.2016г</t>
  </si>
  <si>
    <t>дог 4-278 от 07.04.2015</t>
  </si>
  <si>
    <t>дог № 4-414 от 01.04.2016</t>
  </si>
  <si>
    <t>дог 4-324 от 22 марта 2016</t>
  </si>
  <si>
    <t>дог 4-343 от 01.04.2016</t>
  </si>
  <si>
    <t>дог 4-302 от 10.09.2015</t>
  </si>
  <si>
    <t xml:space="preserve">       </t>
  </si>
  <si>
    <t>июль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</si>
</sst>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0_р_."/>
    <numFmt numFmtId="179" formatCode="#,##0.00&quot;р.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Times New Roman"/>
      <family val="1"/>
    </font>
    <font>
      <i/>
      <sz val="8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7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name val="Calibri"/>
      <family val="2"/>
    </font>
    <font>
      <vertAlign val="superscript"/>
      <sz val="9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5" fillId="33" borderId="10" xfId="0" applyNumberFormat="1" applyFont="1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 vertical="center" wrapText="1"/>
      <protection/>
    </xf>
    <xf numFmtId="1" fontId="5" fillId="33" borderId="10" xfId="0" applyNumberFormat="1" applyFont="1" applyFill="1" applyBorder="1" applyAlignment="1" applyProtection="1">
      <alignment/>
      <protection/>
    </xf>
    <xf numFmtId="49" fontId="6" fillId="33" borderId="10" xfId="0" applyNumberFormat="1" applyFont="1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 horizontal="left" vertical="top" wrapText="1"/>
      <protection/>
    </xf>
    <xf numFmtId="0" fontId="5" fillId="33" borderId="10" xfId="0" applyFont="1" applyFill="1" applyBorder="1" applyAlignment="1" applyProtection="1">
      <alignment vertical="top" wrapText="1"/>
      <protection/>
    </xf>
    <xf numFmtId="0" fontId="2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5" fillId="0" borderId="10" xfId="0" applyFont="1" applyBorder="1" applyAlignment="1" applyProtection="1">
      <alignment textRotation="90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1" fontId="5" fillId="33" borderId="10" xfId="0" applyNumberFormat="1" applyFont="1" applyFill="1" applyBorder="1" applyAlignment="1" applyProtection="1">
      <alignment/>
      <protection locked="0"/>
    </xf>
    <xf numFmtId="1" fontId="11" fillId="33" borderId="10" xfId="0" applyNumberFormat="1" applyFont="1" applyFill="1" applyBorder="1" applyAlignment="1" applyProtection="1">
      <alignment/>
      <protection locked="0"/>
    </xf>
    <xf numFmtId="0" fontId="5" fillId="34" borderId="12" xfId="0" applyFont="1" applyFill="1" applyBorder="1" applyAlignment="1" applyProtection="1">
      <alignment horizontal="left" textRotation="90"/>
      <protection/>
    </xf>
    <xf numFmtId="0" fontId="0" fillId="0" borderId="0" xfId="0" applyAlignment="1" applyProtection="1">
      <alignment horizontal="left"/>
      <protection/>
    </xf>
    <xf numFmtId="1" fontId="5" fillId="35" borderId="10" xfId="0" applyNumberFormat="1" applyFont="1" applyFill="1" applyBorder="1" applyAlignment="1" applyProtection="1">
      <alignment horizontal="center"/>
      <protection/>
    </xf>
    <xf numFmtId="0" fontId="7" fillId="35" borderId="10" xfId="0" applyFont="1" applyFill="1" applyBorder="1" applyAlignment="1" applyProtection="1">
      <alignment horizontal="left"/>
      <protection/>
    </xf>
    <xf numFmtId="0" fontId="0" fillId="35" borderId="0" xfId="0" applyFill="1" applyAlignment="1" applyProtection="1">
      <alignment horizontal="left"/>
      <protection/>
    </xf>
    <xf numFmtId="0" fontId="7" fillId="35" borderId="10" xfId="0" applyFont="1" applyFill="1" applyBorder="1" applyAlignment="1" applyProtection="1">
      <alignment horizontal="left" vertical="center"/>
      <protection/>
    </xf>
    <xf numFmtId="0" fontId="7" fillId="35" borderId="10" xfId="0" applyFont="1" applyFill="1" applyBorder="1" applyAlignment="1" applyProtection="1">
      <alignment horizontal="center"/>
      <protection/>
    </xf>
    <xf numFmtId="0" fontId="7" fillId="35" borderId="0" xfId="0" applyFont="1" applyFill="1" applyAlignment="1" applyProtection="1">
      <alignment horizontal="left"/>
      <protection/>
    </xf>
    <xf numFmtId="0" fontId="0" fillId="35" borderId="0" xfId="0" applyFill="1" applyAlignment="1" applyProtection="1">
      <alignment/>
      <protection/>
    </xf>
    <xf numFmtId="1" fontId="6" fillId="35" borderId="10" xfId="0" applyNumberFormat="1" applyFont="1" applyFill="1" applyBorder="1" applyAlignment="1" applyProtection="1">
      <alignment/>
      <protection/>
    </xf>
    <xf numFmtId="1" fontId="8" fillId="35" borderId="10" xfId="0" applyNumberFormat="1" applyFont="1" applyFill="1" applyBorder="1" applyAlignment="1" applyProtection="1">
      <alignment/>
      <protection/>
    </xf>
    <xf numFmtId="2" fontId="8" fillId="35" borderId="10" xfId="0" applyNumberFormat="1" applyFont="1" applyFill="1" applyBorder="1" applyAlignment="1" applyProtection="1">
      <alignment/>
      <protection/>
    </xf>
    <xf numFmtId="1" fontId="5" fillId="35" borderId="10" xfId="0" applyNumberFormat="1" applyFont="1" applyFill="1" applyBorder="1" applyAlignment="1" applyProtection="1">
      <alignment/>
      <protection/>
    </xf>
    <xf numFmtId="49" fontId="5" fillId="33" borderId="10" xfId="0" applyNumberFormat="1" applyFont="1" applyFill="1" applyBorder="1" applyAlignment="1" applyProtection="1">
      <alignment/>
      <protection locked="0"/>
    </xf>
    <xf numFmtId="1" fontId="5" fillId="33" borderId="13" xfId="0" applyNumberFormat="1" applyFont="1" applyFill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6" fillId="0" borderId="13" xfId="0" applyFont="1" applyBorder="1" applyAlignment="1" applyProtection="1">
      <alignment horizontal="center" wrapText="1"/>
      <protection/>
    </xf>
    <xf numFmtId="0" fontId="16" fillId="0" borderId="14" xfId="0" applyFont="1" applyBorder="1" applyAlignment="1" applyProtection="1">
      <alignment horizontal="center" wrapText="1"/>
      <protection/>
    </xf>
    <xf numFmtId="0" fontId="5" fillId="0" borderId="13" xfId="0" applyFont="1" applyBorder="1" applyAlignment="1" applyProtection="1">
      <alignment horizontal="right" wrapText="1"/>
      <protection/>
    </xf>
    <xf numFmtId="0" fontId="12" fillId="0" borderId="13" xfId="0" applyFont="1" applyBorder="1" applyAlignment="1" applyProtection="1">
      <alignment horizontal="center" wrapText="1"/>
      <protection/>
    </xf>
    <xf numFmtId="1" fontId="16" fillId="0" borderId="13" xfId="0" applyNumberFormat="1" applyFont="1" applyBorder="1" applyAlignment="1" applyProtection="1">
      <alignment horizontal="center" wrapText="1"/>
      <protection/>
    </xf>
    <xf numFmtId="0" fontId="5" fillId="0" borderId="13" xfId="0" applyFont="1" applyBorder="1" applyAlignment="1" applyProtection="1">
      <alignment vertical="top" wrapText="1"/>
      <protection/>
    </xf>
    <xf numFmtId="0" fontId="5" fillId="0" borderId="13" xfId="0" applyFont="1" applyBorder="1" applyAlignment="1" applyProtection="1">
      <alignment horizontal="right" vertical="top" wrapText="1"/>
      <protection/>
    </xf>
    <xf numFmtId="0" fontId="0" fillId="0" borderId="13" xfId="0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1" xfId="0" applyBorder="1" applyAlignment="1" applyProtection="1">
      <alignment/>
      <protection/>
    </xf>
    <xf numFmtId="0" fontId="12" fillId="0" borderId="0" xfId="0" applyFont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13" fillId="0" borderId="11" xfId="0" applyFont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/>
      <protection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5" fillId="33" borderId="10" xfId="0" applyFont="1" applyFill="1" applyBorder="1" applyAlignment="1" applyProtection="1">
      <alignment horizontal="left" vertical="center"/>
      <protection/>
    </xf>
    <xf numFmtId="0" fontId="5" fillId="33" borderId="10" xfId="0" applyFont="1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 textRotation="90"/>
      <protection/>
    </xf>
    <xf numFmtId="172" fontId="5" fillId="35" borderId="10" xfId="0" applyNumberFormat="1" applyFont="1" applyFill="1" applyBorder="1" applyAlignment="1" applyProtection="1">
      <alignment/>
      <protection/>
    </xf>
    <xf numFmtId="172" fontId="5" fillId="35" borderId="10" xfId="0" applyNumberFormat="1" applyFont="1" applyFill="1" applyBorder="1" applyAlignment="1">
      <alignment/>
    </xf>
    <xf numFmtId="172" fontId="5" fillId="35" borderId="10" xfId="0" applyNumberFormat="1" applyFont="1" applyFill="1" applyBorder="1" applyAlignment="1" applyProtection="1">
      <alignment/>
      <protection/>
    </xf>
    <xf numFmtId="172" fontId="5" fillId="35" borderId="10" xfId="0" applyNumberFormat="1" applyFont="1" applyFill="1" applyBorder="1" applyAlignment="1">
      <alignment/>
    </xf>
    <xf numFmtId="0" fontId="9" fillId="0" borderId="11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 locked="0"/>
    </xf>
    <xf numFmtId="0" fontId="17" fillId="0" borderId="0" xfId="0" applyFont="1" applyBorder="1" applyAlignment="1" applyProtection="1">
      <alignment/>
      <protection locked="0"/>
    </xf>
    <xf numFmtId="16" fontId="0" fillId="0" borderId="0" xfId="0" applyNumberFormat="1" applyAlignment="1" applyProtection="1">
      <alignment/>
      <protection locked="0"/>
    </xf>
    <xf numFmtId="172" fontId="5" fillId="35" borderId="10" xfId="0" applyNumberFormat="1" applyFont="1" applyFill="1" applyBorder="1" applyAlignment="1" applyProtection="1">
      <alignment horizontal="center"/>
      <protection/>
    </xf>
    <xf numFmtId="172" fontId="11" fillId="35" borderId="10" xfId="0" applyNumberFormat="1" applyFont="1" applyFill="1" applyBorder="1" applyAlignment="1" applyProtection="1">
      <alignment/>
      <protection/>
    </xf>
    <xf numFmtId="172" fontId="11" fillId="35" borderId="10" xfId="0" applyNumberFormat="1" applyFont="1" applyFill="1" applyBorder="1" applyAlignment="1" applyProtection="1">
      <alignment/>
      <protection locked="0"/>
    </xf>
    <xf numFmtId="172" fontId="8" fillId="35" borderId="10" xfId="0" applyNumberFormat="1" applyFont="1" applyFill="1" applyBorder="1" applyAlignment="1">
      <alignment/>
    </xf>
    <xf numFmtId="172" fontId="6" fillId="35" borderId="10" xfId="0" applyNumberFormat="1" applyFont="1" applyFill="1" applyBorder="1" applyAlignment="1" applyProtection="1">
      <alignment/>
      <protection/>
    </xf>
    <xf numFmtId="172" fontId="8" fillId="35" borderId="1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center" wrapText="1"/>
      <protection/>
    </xf>
    <xf numFmtId="1" fontId="16" fillId="0" borderId="0" xfId="0" applyNumberFormat="1" applyFont="1" applyFill="1" applyBorder="1" applyAlignment="1" applyProtection="1">
      <alignment horizontal="center" wrapText="1"/>
      <protection/>
    </xf>
    <xf numFmtId="2" fontId="16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/>
      <protection/>
    </xf>
    <xf numFmtId="0" fontId="12" fillId="0" borderId="0" xfId="0" applyFont="1" applyBorder="1" applyAlignment="1" applyProtection="1">
      <alignment horizontal="center" wrapText="1"/>
      <protection/>
    </xf>
    <xf numFmtId="1" fontId="16" fillId="0" borderId="0" xfId="0" applyNumberFormat="1" applyFont="1" applyBorder="1" applyAlignment="1" applyProtection="1">
      <alignment horizontal="center" wrapText="1"/>
      <protection/>
    </xf>
    <xf numFmtId="2" fontId="16" fillId="0" borderId="0" xfId="0" applyNumberFormat="1" applyFont="1" applyBorder="1" applyAlignment="1" applyProtection="1">
      <alignment horizontal="center" wrapText="1"/>
      <protection/>
    </xf>
    <xf numFmtId="0" fontId="7" fillId="0" borderId="16" xfId="0" applyFont="1" applyFill="1" applyBorder="1" applyAlignment="1" applyProtection="1">
      <alignment horizontal="center"/>
      <protection/>
    </xf>
    <xf numFmtId="1" fontId="0" fillId="0" borderId="13" xfId="0" applyNumberFormat="1" applyBorder="1" applyAlignment="1" applyProtection="1">
      <alignment/>
      <protection/>
    </xf>
    <xf numFmtId="172" fontId="16" fillId="0" borderId="13" xfId="0" applyNumberFormat="1" applyFont="1" applyBorder="1" applyAlignment="1" applyProtection="1">
      <alignment horizontal="center" wrapText="1"/>
      <protection/>
    </xf>
    <xf numFmtId="0" fontId="5" fillId="35" borderId="13" xfId="0" applyFont="1" applyFill="1" applyBorder="1" applyAlignment="1" applyProtection="1">
      <alignment horizontal="right" vertical="top" wrapText="1"/>
      <protection/>
    </xf>
    <xf numFmtId="0" fontId="5" fillId="35" borderId="13" xfId="0" applyFont="1" applyFill="1" applyBorder="1" applyAlignment="1" applyProtection="1">
      <alignment vertical="top" wrapText="1"/>
      <protection/>
    </xf>
    <xf numFmtId="0" fontId="0" fillId="35" borderId="13" xfId="0" applyFill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172" fontId="11" fillId="33" borderId="10" xfId="0" applyNumberFormat="1" applyFont="1" applyFill="1" applyBorder="1" applyAlignment="1" applyProtection="1">
      <alignment/>
      <protection locked="0"/>
    </xf>
    <xf numFmtId="172" fontId="5" fillId="33" borderId="10" xfId="0" applyNumberFormat="1" applyFont="1" applyFill="1" applyBorder="1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left" vertical="center" wrapText="1"/>
      <protection/>
    </xf>
    <xf numFmtId="172" fontId="5" fillId="35" borderId="12" xfId="0" applyNumberFormat="1" applyFont="1" applyFill="1" applyBorder="1" applyAlignment="1" applyProtection="1">
      <alignment/>
      <protection/>
    </xf>
    <xf numFmtId="172" fontId="5" fillId="35" borderId="12" xfId="0" applyNumberFormat="1" applyFont="1" applyFill="1" applyBorder="1" applyAlignment="1">
      <alignment/>
    </xf>
    <xf numFmtId="172" fontId="8" fillId="35" borderId="12" xfId="0" applyNumberFormat="1" applyFont="1" applyFill="1" applyBorder="1" applyAlignment="1" applyProtection="1">
      <alignment/>
      <protection/>
    </xf>
    <xf numFmtId="0" fontId="0" fillId="36" borderId="13" xfId="0" applyFill="1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 locked="0"/>
    </xf>
    <xf numFmtId="49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13" fillId="0" borderId="11" xfId="0" applyFont="1" applyBorder="1" applyAlignment="1" applyProtection="1">
      <alignment horizontal="left"/>
      <protection/>
    </xf>
    <xf numFmtId="0" fontId="54" fillId="0" borderId="13" xfId="0" applyFont="1" applyBorder="1" applyAlignment="1" applyProtection="1">
      <alignment horizontal="center" wrapText="1"/>
      <protection/>
    </xf>
    <xf numFmtId="3" fontId="0" fillId="0" borderId="0" xfId="0" applyNumberFormat="1" applyBorder="1" applyAlignment="1" applyProtection="1">
      <alignment horizontal="right"/>
      <protection locked="0"/>
    </xf>
    <xf numFmtId="0" fontId="6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6" fillId="33" borderId="10" xfId="0" applyFon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1" fontId="6" fillId="0" borderId="10" xfId="0" applyNumberFormat="1" applyFont="1" applyBorder="1" applyAlignment="1" applyProtection="1">
      <alignment/>
      <protection locked="0"/>
    </xf>
    <xf numFmtId="1" fontId="6" fillId="33" borderId="10" xfId="0" applyNumberFormat="1" applyFont="1" applyFill="1" applyBorder="1" applyAlignment="1" applyProtection="1">
      <alignment/>
      <protection locked="0"/>
    </xf>
    <xf numFmtId="1" fontId="0" fillId="33" borderId="10" xfId="0" applyNumberFormat="1" applyFill="1" applyBorder="1" applyAlignment="1" applyProtection="1">
      <alignment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/>
      <protection locked="0"/>
    </xf>
    <xf numFmtId="49" fontId="6" fillId="33" borderId="10" xfId="0" applyNumberFormat="1" applyFon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center" vertical="center" textRotation="90"/>
      <protection/>
    </xf>
    <xf numFmtId="0" fontId="0" fillId="33" borderId="10" xfId="0" applyFill="1" applyBorder="1" applyAlignment="1" applyProtection="1">
      <alignment horizontal="center" vertical="center" textRotation="90"/>
      <protection/>
    </xf>
    <xf numFmtId="2" fontId="16" fillId="0" borderId="13" xfId="0" applyNumberFormat="1" applyFont="1" applyBorder="1" applyAlignment="1" applyProtection="1">
      <alignment horizontal="center" wrapText="1"/>
      <protection/>
    </xf>
    <xf numFmtId="2" fontId="0" fillId="0" borderId="13" xfId="0" applyNumberFormat="1" applyBorder="1" applyAlignment="1" applyProtection="1">
      <alignment/>
      <protection/>
    </xf>
    <xf numFmtId="4" fontId="16" fillId="0" borderId="13" xfId="0" applyNumberFormat="1" applyFont="1" applyBorder="1" applyAlignment="1" applyProtection="1">
      <alignment horizontal="center" wrapText="1"/>
      <protection/>
    </xf>
    <xf numFmtId="4" fontId="5" fillId="35" borderId="13" xfId="0" applyNumberFormat="1" applyFont="1" applyFill="1" applyBorder="1" applyAlignment="1" applyProtection="1">
      <alignment vertical="top" wrapText="1"/>
      <protection/>
    </xf>
    <xf numFmtId="4" fontId="0" fillId="35" borderId="13" xfId="0" applyNumberFormat="1" applyFill="1" applyBorder="1" applyAlignment="1" applyProtection="1">
      <alignment/>
      <protection/>
    </xf>
    <xf numFmtId="2" fontId="5" fillId="35" borderId="13" xfId="0" applyNumberFormat="1" applyFont="1" applyFill="1" applyBorder="1" applyAlignment="1" applyProtection="1">
      <alignment vertical="top" wrapText="1"/>
      <protection/>
    </xf>
    <xf numFmtId="2" fontId="0" fillId="35" borderId="13" xfId="0" applyNumberFormat="1" applyFill="1" applyBorder="1" applyAlignment="1" applyProtection="1">
      <alignment/>
      <protection/>
    </xf>
    <xf numFmtId="14" fontId="0" fillId="0" borderId="0" xfId="0" applyNumberFormat="1" applyAlignment="1" applyProtection="1">
      <alignment horizontal="lef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171450</xdr:rowOff>
    </xdr:from>
    <xdr:to>
      <xdr:col>1</xdr:col>
      <xdr:colOff>1657350</xdr:colOff>
      <xdr:row>85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6125825"/>
          <a:ext cx="203835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Прожиточный минимум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Данные паспорта</a:t>
          </a:r>
        </a:p>
      </xdr:txBody>
    </xdr:sp>
    <xdr:clientData/>
  </xdr:twoCellAnchor>
  <xdr:twoCellAnchor>
    <xdr:from>
      <xdr:col>0</xdr:col>
      <xdr:colOff>9525</xdr:colOff>
      <xdr:row>4</xdr:row>
      <xdr:rowOff>0</xdr:rowOff>
    </xdr:from>
    <xdr:to>
      <xdr:col>1</xdr:col>
      <xdr:colOff>1666875</xdr:colOff>
      <xdr:row>6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" y="762000"/>
          <a:ext cx="203835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Прожиточный минимум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Данные паспорта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</xdr:col>
      <xdr:colOff>1657350</xdr:colOff>
      <xdr:row>6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762000"/>
          <a:ext cx="203835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Прожиточный минимум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Данные паспорта</a:t>
          </a:r>
        </a:p>
      </xdr:txBody>
    </xdr:sp>
    <xdr:clientData/>
  </xdr:twoCellAnchor>
  <xdr:twoCellAnchor>
    <xdr:from>
      <xdr:col>0</xdr:col>
      <xdr:colOff>0</xdr:colOff>
      <xdr:row>83</xdr:row>
      <xdr:rowOff>0</xdr:rowOff>
    </xdr:from>
    <xdr:to>
      <xdr:col>1</xdr:col>
      <xdr:colOff>1657350</xdr:colOff>
      <xdr:row>85</xdr:row>
      <xdr:rowOff>76200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16135350"/>
          <a:ext cx="203835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Прожиточный минимум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Данные паспорта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</xdr:col>
      <xdr:colOff>1657350</xdr:colOff>
      <xdr:row>6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762000"/>
          <a:ext cx="203835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Прожиточный минимум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Данные паспорта</a:t>
          </a:r>
        </a:p>
      </xdr:txBody>
    </xdr:sp>
    <xdr:clientData/>
  </xdr:twoCellAnchor>
  <xdr:twoCellAnchor>
    <xdr:from>
      <xdr:col>0</xdr:col>
      <xdr:colOff>0</xdr:colOff>
      <xdr:row>83</xdr:row>
      <xdr:rowOff>0</xdr:rowOff>
    </xdr:from>
    <xdr:to>
      <xdr:col>1</xdr:col>
      <xdr:colOff>1657350</xdr:colOff>
      <xdr:row>85</xdr:row>
      <xdr:rowOff>76200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16135350"/>
          <a:ext cx="203835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Прожиточный минимум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Данные паспорта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</xdr:col>
      <xdr:colOff>1657350</xdr:colOff>
      <xdr:row>6</xdr:row>
      <xdr:rowOff>76200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0" y="762000"/>
          <a:ext cx="203835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Прожиточный минимум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Данные паспорта</a:t>
          </a:r>
        </a:p>
      </xdr:txBody>
    </xdr:sp>
    <xdr:clientData/>
  </xdr:twoCellAnchor>
  <xdr:twoCellAnchor>
    <xdr:from>
      <xdr:col>0</xdr:col>
      <xdr:colOff>0</xdr:colOff>
      <xdr:row>83</xdr:row>
      <xdr:rowOff>0</xdr:rowOff>
    </xdr:from>
    <xdr:to>
      <xdr:col>1</xdr:col>
      <xdr:colOff>1657350</xdr:colOff>
      <xdr:row>85</xdr:row>
      <xdr:rowOff>76200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0" y="16125825"/>
          <a:ext cx="203835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Прожиточный минимум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Данные паспорта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83</xdr:row>
      <xdr:rowOff>0</xdr:rowOff>
    </xdr:from>
    <xdr:to>
      <xdr:col>1</xdr:col>
      <xdr:colOff>1657350</xdr:colOff>
      <xdr:row>85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6135350"/>
          <a:ext cx="2038350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Прожиточный минимум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Данные паспорта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1</xdr:col>
      <xdr:colOff>1657350</xdr:colOff>
      <xdr:row>6</xdr:row>
      <xdr:rowOff>76200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762000"/>
          <a:ext cx="203835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Прожиточный минимум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Данные паспорта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83</xdr:row>
      <xdr:rowOff>0</xdr:rowOff>
    </xdr:from>
    <xdr:to>
      <xdr:col>1</xdr:col>
      <xdr:colOff>1657350</xdr:colOff>
      <xdr:row>85</xdr:row>
      <xdr:rowOff>76200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0" y="16135350"/>
          <a:ext cx="203835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Прожиточный минимум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Данные паспорта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1</xdr:col>
      <xdr:colOff>1657350</xdr:colOff>
      <xdr:row>6</xdr:row>
      <xdr:rowOff>76200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0" y="762000"/>
          <a:ext cx="203835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Прожиточный минимум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Данные паспорта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83</xdr:row>
      <xdr:rowOff>0</xdr:rowOff>
    </xdr:from>
    <xdr:to>
      <xdr:col>1</xdr:col>
      <xdr:colOff>1657350</xdr:colOff>
      <xdr:row>85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5525750"/>
          <a:ext cx="203835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Прожиточный минимум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Данные паспорта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1</xdr:col>
      <xdr:colOff>1657350</xdr:colOff>
      <xdr:row>6</xdr:row>
      <xdr:rowOff>76200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762000"/>
          <a:ext cx="203835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Прожиточный минимум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Данные паспорта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83</xdr:row>
      <xdr:rowOff>0</xdr:rowOff>
    </xdr:from>
    <xdr:to>
      <xdr:col>1</xdr:col>
      <xdr:colOff>1657350</xdr:colOff>
      <xdr:row>85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6135350"/>
          <a:ext cx="203835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Прожиточный минимум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Данные паспорта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1</xdr:col>
      <xdr:colOff>1657350</xdr:colOff>
      <xdr:row>6</xdr:row>
      <xdr:rowOff>76200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762000"/>
          <a:ext cx="203835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Прожиточный минимум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Данные паспорта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83</xdr:row>
      <xdr:rowOff>0</xdr:rowOff>
    </xdr:from>
    <xdr:to>
      <xdr:col>1</xdr:col>
      <xdr:colOff>1657350</xdr:colOff>
      <xdr:row>85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6135350"/>
          <a:ext cx="203835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Прожиточный минимум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Данные паспорта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1</xdr:col>
      <xdr:colOff>1657350</xdr:colOff>
      <xdr:row>6</xdr:row>
      <xdr:rowOff>76200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762000"/>
          <a:ext cx="203835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Прожиточный минимум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Данные паспорта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83</xdr:row>
      <xdr:rowOff>0</xdr:rowOff>
    </xdr:from>
    <xdr:to>
      <xdr:col>1</xdr:col>
      <xdr:colOff>1657350</xdr:colOff>
      <xdr:row>85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6135350"/>
          <a:ext cx="203835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Прожиточный минимум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Данные паспорта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1</xdr:col>
      <xdr:colOff>1657350</xdr:colOff>
      <xdr:row>6</xdr:row>
      <xdr:rowOff>76200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762000"/>
          <a:ext cx="203835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Прожиточный минимум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Данные паспорта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</xdr:col>
      <xdr:colOff>1657350</xdr:colOff>
      <xdr:row>6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762000"/>
          <a:ext cx="203835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Прожиточный минимум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Данные паспорта</a:t>
          </a:r>
        </a:p>
      </xdr:txBody>
    </xdr:sp>
    <xdr:clientData/>
  </xdr:twoCellAnchor>
  <xdr:twoCellAnchor>
    <xdr:from>
      <xdr:col>0</xdr:col>
      <xdr:colOff>0</xdr:colOff>
      <xdr:row>83</xdr:row>
      <xdr:rowOff>0</xdr:rowOff>
    </xdr:from>
    <xdr:to>
      <xdr:col>1</xdr:col>
      <xdr:colOff>1657350</xdr:colOff>
      <xdr:row>85</xdr:row>
      <xdr:rowOff>76200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16135350"/>
          <a:ext cx="203835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Прожиточный минимум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Данные паспорта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</xdr:col>
      <xdr:colOff>1657350</xdr:colOff>
      <xdr:row>6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762000"/>
          <a:ext cx="203835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Прожиточный минимум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Данные паспорта</a:t>
          </a:r>
        </a:p>
      </xdr:txBody>
    </xdr:sp>
    <xdr:clientData/>
  </xdr:twoCellAnchor>
  <xdr:twoCellAnchor>
    <xdr:from>
      <xdr:col>0</xdr:col>
      <xdr:colOff>0</xdr:colOff>
      <xdr:row>83</xdr:row>
      <xdr:rowOff>0</xdr:rowOff>
    </xdr:from>
    <xdr:to>
      <xdr:col>1</xdr:col>
      <xdr:colOff>1657350</xdr:colOff>
      <xdr:row>85</xdr:row>
      <xdr:rowOff>76200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16135350"/>
          <a:ext cx="203835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Прожиточный минимум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Данные паспорта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D174"/>
  <sheetViews>
    <sheetView showZeros="0" tabSelected="1" zoomScale="115" zoomScaleNormal="115" zoomScaleSheetLayoutView="75" workbookViewId="0" topLeftCell="A1">
      <selection activeCell="A4" sqref="A4:A7"/>
    </sheetView>
  </sheetViews>
  <sheetFormatPr defaultColWidth="9.140625" defaultRowHeight="15"/>
  <cols>
    <col min="1" max="1" width="5.7109375" style="0" customWidth="1"/>
    <col min="2" max="2" width="29.28125" style="0" customWidth="1"/>
    <col min="3" max="3" width="5.00390625" style="0" customWidth="1"/>
    <col min="4" max="4" width="7.140625" style="0" customWidth="1"/>
    <col min="5" max="5" width="3.57421875" style="0" customWidth="1"/>
    <col min="6" max="6" width="7.140625" style="0" customWidth="1"/>
    <col min="7" max="7" width="3.8515625" style="0" customWidth="1"/>
    <col min="8" max="8" width="7.140625" style="0" customWidth="1"/>
    <col min="9" max="9" width="4.421875" style="0" customWidth="1"/>
    <col min="10" max="10" width="7.140625" style="0" customWidth="1"/>
    <col min="11" max="11" width="3.8515625" style="0" customWidth="1"/>
    <col min="12" max="12" width="7.140625" style="0" customWidth="1"/>
    <col min="13" max="13" width="3.421875" style="0" customWidth="1"/>
    <col min="14" max="14" width="7.140625" style="0" customWidth="1"/>
    <col min="15" max="15" width="3.57421875" style="0" customWidth="1"/>
    <col min="16" max="16" width="7.140625" style="0" customWidth="1"/>
    <col min="17" max="17" width="4.28125" style="0" customWidth="1"/>
    <col min="18" max="18" width="7.140625" style="0" customWidth="1"/>
    <col min="19" max="19" width="3.57421875" style="0" customWidth="1"/>
    <col min="20" max="20" width="7.140625" style="0" customWidth="1"/>
    <col min="21" max="21" width="3.57421875" style="0" customWidth="1"/>
    <col min="22" max="22" width="7.140625" style="0" customWidth="1"/>
    <col min="23" max="23" width="3.8515625" style="0" customWidth="1"/>
    <col min="24" max="24" width="7.140625" style="0" customWidth="1"/>
    <col min="25" max="25" width="4.28125" style="0" customWidth="1"/>
    <col min="26" max="26" width="7.140625" style="0" customWidth="1"/>
    <col min="27" max="27" width="4.00390625" style="0" customWidth="1"/>
    <col min="28" max="28" width="9.421875" style="0" customWidth="1"/>
    <col min="29" max="29" width="12.8515625" style="0" bestFit="1" customWidth="1"/>
  </cols>
  <sheetData>
    <row r="1" ht="15.75">
      <c r="J1" s="1" t="s">
        <v>0</v>
      </c>
    </row>
    <row r="2" spans="1:28" ht="15.75">
      <c r="A2" s="2" t="s">
        <v>12</v>
      </c>
      <c r="U2" s="13"/>
      <c r="V2" s="13"/>
      <c r="W2" s="13"/>
      <c r="X2" s="13"/>
      <c r="Y2" s="13"/>
      <c r="Z2" s="13"/>
      <c r="AA2" s="13"/>
      <c r="AB2" s="13"/>
    </row>
    <row r="3" spans="1:28" ht="15.75">
      <c r="A3" s="110" t="s">
        <v>356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</row>
    <row r="4" spans="1:29" ht="15">
      <c r="A4" s="114" t="s">
        <v>99</v>
      </c>
      <c r="B4" s="53" t="s">
        <v>1</v>
      </c>
      <c r="C4" s="112"/>
      <c r="D4" s="113"/>
      <c r="E4" s="112"/>
      <c r="F4" s="113"/>
      <c r="G4" s="112"/>
      <c r="H4" s="113"/>
      <c r="I4" s="112"/>
      <c r="J4" s="113"/>
      <c r="K4" s="112"/>
      <c r="L4" s="113"/>
      <c r="M4" s="112"/>
      <c r="N4" s="113"/>
      <c r="O4" s="112"/>
      <c r="P4" s="113"/>
      <c r="Q4" s="112"/>
      <c r="R4" s="113"/>
      <c r="S4" s="112"/>
      <c r="T4" s="113"/>
      <c r="U4" s="112"/>
      <c r="V4" s="113"/>
      <c r="W4" s="112"/>
      <c r="X4" s="113"/>
      <c r="Y4" s="112"/>
      <c r="Z4" s="113"/>
      <c r="AA4" s="9" t="s">
        <v>7</v>
      </c>
      <c r="AB4" s="10"/>
      <c r="AC4" s="12" t="s">
        <v>83</v>
      </c>
    </row>
    <row r="5" spans="1:29" ht="15">
      <c r="A5" s="115"/>
      <c r="B5" s="53" t="s">
        <v>2</v>
      </c>
      <c r="C5" s="108"/>
      <c r="D5" s="109"/>
      <c r="E5" s="108"/>
      <c r="F5" s="109"/>
      <c r="G5" s="108"/>
      <c r="H5" s="109"/>
      <c r="I5" s="108"/>
      <c r="J5" s="109"/>
      <c r="K5" s="108"/>
      <c r="L5" s="109"/>
      <c r="M5" s="108"/>
      <c r="N5" s="109"/>
      <c r="O5" s="108"/>
      <c r="P5" s="109"/>
      <c r="Q5" s="108"/>
      <c r="R5" s="109"/>
      <c r="S5" s="108"/>
      <c r="T5" s="109"/>
      <c r="U5" s="108"/>
      <c r="V5" s="109"/>
      <c r="W5" s="108"/>
      <c r="X5" s="109"/>
      <c r="Y5" s="108"/>
      <c r="Z5" s="109"/>
      <c r="AA5" s="107">
        <f>SUM(C5:Z5)</f>
        <v>0</v>
      </c>
      <c r="AB5" s="104"/>
      <c r="AC5" s="12" t="s">
        <v>84</v>
      </c>
    </row>
    <row r="6" spans="1:30" ht="15">
      <c r="A6" s="115"/>
      <c r="B6" s="53" t="s">
        <v>3</v>
      </c>
      <c r="C6" s="105" t="s">
        <v>273</v>
      </c>
      <c r="D6" s="106"/>
      <c r="E6" s="105" t="s">
        <v>273</v>
      </c>
      <c r="F6" s="106"/>
      <c r="G6" s="105" t="s">
        <v>273</v>
      </c>
      <c r="H6" s="106"/>
      <c r="I6" s="105" t="s">
        <v>273</v>
      </c>
      <c r="J6" s="106"/>
      <c r="K6" s="105" t="s">
        <v>273</v>
      </c>
      <c r="L6" s="106"/>
      <c r="M6" s="105" t="s">
        <v>273</v>
      </c>
      <c r="N6" s="106"/>
      <c r="O6" s="105" t="s">
        <v>273</v>
      </c>
      <c r="P6" s="106"/>
      <c r="Q6" s="105" t="s">
        <v>273</v>
      </c>
      <c r="R6" s="106"/>
      <c r="S6" s="105" t="s">
        <v>273</v>
      </c>
      <c r="T6" s="106"/>
      <c r="U6" s="105" t="s">
        <v>273</v>
      </c>
      <c r="V6" s="106"/>
      <c r="W6" s="105" t="s">
        <v>273</v>
      </c>
      <c r="X6" s="106"/>
      <c r="Y6" s="105" t="s">
        <v>273</v>
      </c>
      <c r="Z6" s="106"/>
      <c r="AA6" s="103"/>
      <c r="AB6" s="104"/>
      <c r="AC6" s="12" t="s">
        <v>85</v>
      </c>
      <c r="AD6" t="s">
        <v>17</v>
      </c>
    </row>
    <row r="7" spans="1:29" ht="30">
      <c r="A7" s="115"/>
      <c r="B7" s="54" t="s">
        <v>4</v>
      </c>
      <c r="C7" s="55" t="s">
        <v>5</v>
      </c>
      <c r="D7" s="55" t="s">
        <v>6</v>
      </c>
      <c r="E7" s="55" t="s">
        <v>5</v>
      </c>
      <c r="F7" s="55" t="s">
        <v>6</v>
      </c>
      <c r="G7" s="55" t="s">
        <v>5</v>
      </c>
      <c r="H7" s="55" t="s">
        <v>6</v>
      </c>
      <c r="I7" s="55" t="s">
        <v>5</v>
      </c>
      <c r="J7" s="55" t="s">
        <v>6</v>
      </c>
      <c r="K7" s="55" t="s">
        <v>5</v>
      </c>
      <c r="L7" s="55" t="s">
        <v>6</v>
      </c>
      <c r="M7" s="55" t="s">
        <v>5</v>
      </c>
      <c r="N7" s="55" t="s">
        <v>6</v>
      </c>
      <c r="O7" s="55" t="s">
        <v>5</v>
      </c>
      <c r="P7" s="55" t="s">
        <v>6</v>
      </c>
      <c r="Q7" s="55" t="s">
        <v>5</v>
      </c>
      <c r="R7" s="55" t="s">
        <v>6</v>
      </c>
      <c r="S7" s="55" t="s">
        <v>5</v>
      </c>
      <c r="T7" s="55" t="s">
        <v>6</v>
      </c>
      <c r="U7" s="55" t="s">
        <v>5</v>
      </c>
      <c r="V7" s="55" t="s">
        <v>6</v>
      </c>
      <c r="W7" s="55" t="s">
        <v>5</v>
      </c>
      <c r="X7" s="55" t="s">
        <v>6</v>
      </c>
      <c r="Y7" s="55" t="s">
        <v>5</v>
      </c>
      <c r="Z7" s="55" t="s">
        <v>6</v>
      </c>
      <c r="AA7" s="11" t="s">
        <v>5</v>
      </c>
      <c r="AB7" s="11" t="s">
        <v>6</v>
      </c>
      <c r="AC7" s="18" t="s">
        <v>82</v>
      </c>
    </row>
    <row r="8" spans="1:29" ht="15">
      <c r="A8" s="25" t="s">
        <v>11</v>
      </c>
      <c r="B8" s="26"/>
      <c r="C8" s="20">
        <f aca="true" t="shared" si="0" ref="C8:Y8">SUM(C9:C42)</f>
        <v>0</v>
      </c>
      <c r="D8" s="64">
        <f>IF(C6="Б/П",0,SUM(D9:D42))</f>
        <v>0</v>
      </c>
      <c r="E8" s="20">
        <f t="shared" si="0"/>
        <v>0</v>
      </c>
      <c r="F8" s="64">
        <f>IF(E6="Б/П",0,SUM(F9:F42))</f>
        <v>0</v>
      </c>
      <c r="G8" s="20">
        <f t="shared" si="0"/>
        <v>0</v>
      </c>
      <c r="H8" s="64">
        <f>IF(G6="Б/П",0,SUM(H9:H42))</f>
        <v>0</v>
      </c>
      <c r="I8" s="20">
        <f t="shared" si="0"/>
        <v>0</v>
      </c>
      <c r="J8" s="64">
        <f>IF(I6="Б/П",0,SUM(J9:J42))</f>
        <v>0</v>
      </c>
      <c r="K8" s="20">
        <f t="shared" si="0"/>
        <v>0</v>
      </c>
      <c r="L8" s="64">
        <f>IF(K6="Б/П",0,SUM(L9:L42))</f>
        <v>0</v>
      </c>
      <c r="M8" s="20">
        <f t="shared" si="0"/>
        <v>0</v>
      </c>
      <c r="N8" s="64">
        <f>IF(M6="Б/П",0,SUM(N9:N42))</f>
        <v>0</v>
      </c>
      <c r="O8" s="20">
        <f t="shared" si="0"/>
        <v>0</v>
      </c>
      <c r="P8" s="64">
        <f>IF(O6="Б/П",0,SUM(P9:P42))</f>
        <v>0</v>
      </c>
      <c r="Q8" s="20">
        <f t="shared" si="0"/>
        <v>0</v>
      </c>
      <c r="R8" s="64">
        <f>IF(Q6="Б/П",0,SUM(R9:R42))</f>
        <v>0</v>
      </c>
      <c r="S8" s="20">
        <f t="shared" si="0"/>
        <v>0</v>
      </c>
      <c r="T8" s="64">
        <f>IF(S6="Б/П",0,SUM(T9:T42))</f>
        <v>0</v>
      </c>
      <c r="U8" s="20">
        <f t="shared" si="0"/>
        <v>0</v>
      </c>
      <c r="V8" s="64">
        <f>IF(U6="Б/П",0,SUM(V9:V42))</f>
        <v>0</v>
      </c>
      <c r="W8" s="20">
        <f t="shared" si="0"/>
        <v>0</v>
      </c>
      <c r="X8" s="64">
        <f>IF(W6="Б/П",0,SUM(X9:X42))</f>
        <v>0</v>
      </c>
      <c r="Y8" s="20">
        <f t="shared" si="0"/>
        <v>0</v>
      </c>
      <c r="Z8" s="64">
        <f>IF(Y6="Б/П",0,SUM(Z9:Z42))</f>
        <v>0</v>
      </c>
      <c r="AA8" s="27">
        <f>SUM(C8+G8+I8+K8+M8+O8+Q8+S8+U8+W8+Y8+E8)</f>
        <v>0</v>
      </c>
      <c r="AB8" s="68">
        <f>D8+F8+H8+J8+L8+N8+P8+R8+T8+V8+X8+Z8</f>
        <v>0</v>
      </c>
      <c r="AC8" s="19"/>
    </row>
    <row r="9" spans="1:29" ht="16.5" customHeight="1">
      <c r="A9" s="3" t="s">
        <v>18</v>
      </c>
      <c r="B9" s="4" t="s">
        <v>62</v>
      </c>
      <c r="C9" s="16"/>
      <c r="D9" s="56">
        <f>C9*AC9</f>
        <v>0</v>
      </c>
      <c r="E9" s="16"/>
      <c r="F9" s="56">
        <f>E9*AC9</f>
        <v>0</v>
      </c>
      <c r="G9" s="16"/>
      <c r="H9" s="56">
        <f>G9*AC9</f>
        <v>0</v>
      </c>
      <c r="I9" s="16"/>
      <c r="J9" s="56">
        <f>I9*AC9</f>
        <v>0</v>
      </c>
      <c r="K9" s="16"/>
      <c r="L9" s="56">
        <f>K9*AC9</f>
        <v>0</v>
      </c>
      <c r="M9" s="16"/>
      <c r="N9" s="56">
        <f>M9*AC9</f>
        <v>0</v>
      </c>
      <c r="O9" s="16"/>
      <c r="P9" s="56">
        <f>O9*AC9</f>
        <v>0</v>
      </c>
      <c r="Q9" s="16"/>
      <c r="R9" s="56">
        <f>Q9*AC9</f>
        <v>0</v>
      </c>
      <c r="S9" s="16"/>
      <c r="T9" s="56">
        <f>S9*AC9</f>
        <v>0</v>
      </c>
      <c r="U9" s="16"/>
      <c r="V9" s="56">
        <f>U9*AC9</f>
        <v>0</v>
      </c>
      <c r="W9" s="16"/>
      <c r="X9" s="56">
        <f>W9*AC9</f>
        <v>0</v>
      </c>
      <c r="Y9" s="16"/>
      <c r="Z9" s="56">
        <f>Y9*AC9</f>
        <v>0</v>
      </c>
      <c r="AA9" s="27">
        <f aca="true" t="shared" si="1" ref="AA9:AA42">SUM(C9+E9+G9+I9+K9+M9+O9+Q9+S9+U9+W9+Y9)</f>
        <v>0</v>
      </c>
      <c r="AB9" s="68">
        <f aca="true" t="shared" si="2" ref="AB9:AB42">D9+F9+H9+J9+L9+N9+P9+R9+T9+V9+X9+Z9</f>
        <v>0</v>
      </c>
      <c r="AC9" s="19">
        <v>12</v>
      </c>
    </row>
    <row r="10" spans="1:29" ht="16.5" customHeight="1">
      <c r="A10" s="3" t="s">
        <v>19</v>
      </c>
      <c r="B10" s="4" t="s">
        <v>10</v>
      </c>
      <c r="C10" s="16"/>
      <c r="D10" s="56">
        <f aca="true" t="shared" si="3" ref="D10:D42">C10*AC10</f>
        <v>0</v>
      </c>
      <c r="E10" s="16"/>
      <c r="F10" s="56">
        <f aca="true" t="shared" si="4" ref="F10:F42">E10*AC10</f>
        <v>0</v>
      </c>
      <c r="G10" s="16"/>
      <c r="H10" s="56">
        <f aca="true" t="shared" si="5" ref="H10:H42">G10*AC10</f>
        <v>0</v>
      </c>
      <c r="I10" s="16"/>
      <c r="J10" s="56">
        <f aca="true" t="shared" si="6" ref="J10:J42">I10*AC10</f>
        <v>0</v>
      </c>
      <c r="K10" s="16"/>
      <c r="L10" s="56">
        <f aca="true" t="shared" si="7" ref="L10:L42">K10*AC10</f>
        <v>0</v>
      </c>
      <c r="M10" s="16"/>
      <c r="N10" s="56">
        <f aca="true" t="shared" si="8" ref="N10:N42">M10*AC10</f>
        <v>0</v>
      </c>
      <c r="O10" s="16"/>
      <c r="P10" s="56">
        <f aca="true" t="shared" si="9" ref="P10:P42">O10*AC10</f>
        <v>0</v>
      </c>
      <c r="Q10" s="16"/>
      <c r="R10" s="56">
        <f aca="true" t="shared" si="10" ref="R10:R42">Q10*AC10</f>
        <v>0</v>
      </c>
      <c r="S10" s="16"/>
      <c r="T10" s="56">
        <f aca="true" t="shared" si="11" ref="T10:T42">S10*AC10</f>
        <v>0</v>
      </c>
      <c r="U10" s="16"/>
      <c r="V10" s="56">
        <f aca="true" t="shared" si="12" ref="V10:V42">U10*AC10</f>
        <v>0</v>
      </c>
      <c r="W10" s="16"/>
      <c r="X10" s="56">
        <f aca="true" t="shared" si="13" ref="X10:X42">W10*AC10</f>
        <v>0</v>
      </c>
      <c r="Y10" s="16"/>
      <c r="Z10" s="56">
        <f aca="true" t="shared" si="14" ref="Z10:Z42">Y10*AC10</f>
        <v>0</v>
      </c>
      <c r="AA10" s="27">
        <f t="shared" si="1"/>
        <v>0</v>
      </c>
      <c r="AB10" s="68">
        <f t="shared" si="2"/>
        <v>0</v>
      </c>
      <c r="AC10" s="19">
        <v>12</v>
      </c>
    </row>
    <row r="11" spans="1:29" ht="16.5" customHeight="1">
      <c r="A11" s="3" t="s">
        <v>20</v>
      </c>
      <c r="B11" s="4" t="s">
        <v>63</v>
      </c>
      <c r="C11" s="16"/>
      <c r="D11" s="56">
        <f t="shared" si="3"/>
        <v>0</v>
      </c>
      <c r="E11" s="16"/>
      <c r="F11" s="56">
        <f t="shared" si="4"/>
        <v>0</v>
      </c>
      <c r="G11" s="16"/>
      <c r="H11" s="56">
        <f t="shared" si="5"/>
        <v>0</v>
      </c>
      <c r="I11" s="16"/>
      <c r="J11" s="56">
        <f t="shared" si="6"/>
        <v>0</v>
      </c>
      <c r="K11" s="16"/>
      <c r="L11" s="56">
        <f t="shared" si="7"/>
        <v>0</v>
      </c>
      <c r="M11" s="16"/>
      <c r="N11" s="56">
        <f t="shared" si="8"/>
        <v>0</v>
      </c>
      <c r="O11" s="16"/>
      <c r="P11" s="56">
        <f t="shared" si="9"/>
        <v>0</v>
      </c>
      <c r="Q11" s="16"/>
      <c r="R11" s="56">
        <f t="shared" si="10"/>
        <v>0</v>
      </c>
      <c r="S11" s="16"/>
      <c r="T11" s="56">
        <f t="shared" si="11"/>
        <v>0</v>
      </c>
      <c r="U11" s="16"/>
      <c r="V11" s="56">
        <f t="shared" si="12"/>
        <v>0</v>
      </c>
      <c r="W11" s="16"/>
      <c r="X11" s="56">
        <f t="shared" si="13"/>
        <v>0</v>
      </c>
      <c r="Y11" s="16"/>
      <c r="Z11" s="56">
        <f t="shared" si="14"/>
        <v>0</v>
      </c>
      <c r="AA11" s="27">
        <f t="shared" si="1"/>
        <v>0</v>
      </c>
      <c r="AB11" s="68">
        <f t="shared" si="2"/>
        <v>0</v>
      </c>
      <c r="AC11" s="19">
        <v>12</v>
      </c>
    </row>
    <row r="12" spans="1:29" ht="16.5" customHeight="1">
      <c r="A12" s="3" t="s">
        <v>21</v>
      </c>
      <c r="B12" s="4" t="s">
        <v>64</v>
      </c>
      <c r="C12" s="16"/>
      <c r="D12" s="56">
        <f t="shared" si="3"/>
        <v>0</v>
      </c>
      <c r="E12" s="16"/>
      <c r="F12" s="56">
        <f t="shared" si="4"/>
        <v>0</v>
      </c>
      <c r="G12" s="16"/>
      <c r="H12" s="56">
        <f t="shared" si="5"/>
        <v>0</v>
      </c>
      <c r="I12" s="16"/>
      <c r="J12" s="56">
        <f t="shared" si="6"/>
        <v>0</v>
      </c>
      <c r="K12" s="16"/>
      <c r="L12" s="56">
        <f t="shared" si="7"/>
        <v>0</v>
      </c>
      <c r="M12" s="16"/>
      <c r="N12" s="56">
        <f t="shared" si="8"/>
        <v>0</v>
      </c>
      <c r="O12" s="16"/>
      <c r="P12" s="56">
        <f t="shared" si="9"/>
        <v>0</v>
      </c>
      <c r="Q12" s="16"/>
      <c r="R12" s="56">
        <f t="shared" si="10"/>
        <v>0</v>
      </c>
      <c r="S12" s="16"/>
      <c r="T12" s="56">
        <f t="shared" si="11"/>
        <v>0</v>
      </c>
      <c r="U12" s="16"/>
      <c r="V12" s="56">
        <f t="shared" si="12"/>
        <v>0</v>
      </c>
      <c r="W12" s="16"/>
      <c r="X12" s="56">
        <f t="shared" si="13"/>
        <v>0</v>
      </c>
      <c r="Y12" s="16"/>
      <c r="Z12" s="56">
        <f t="shared" si="14"/>
        <v>0</v>
      </c>
      <c r="AA12" s="27">
        <f t="shared" si="1"/>
        <v>0</v>
      </c>
      <c r="AB12" s="68">
        <f t="shared" si="2"/>
        <v>0</v>
      </c>
      <c r="AC12" s="19">
        <v>19</v>
      </c>
    </row>
    <row r="13" spans="1:29" ht="16.5" customHeight="1">
      <c r="A13" s="3" t="s">
        <v>22</v>
      </c>
      <c r="B13" s="4" t="s">
        <v>65</v>
      </c>
      <c r="C13" s="16"/>
      <c r="D13" s="56">
        <f t="shared" si="3"/>
        <v>0</v>
      </c>
      <c r="E13" s="16"/>
      <c r="F13" s="56">
        <f t="shared" si="4"/>
        <v>0</v>
      </c>
      <c r="G13" s="16"/>
      <c r="H13" s="56">
        <f t="shared" si="5"/>
        <v>0</v>
      </c>
      <c r="I13" s="16"/>
      <c r="J13" s="56">
        <f t="shared" si="6"/>
        <v>0</v>
      </c>
      <c r="K13" s="16"/>
      <c r="L13" s="56">
        <f t="shared" si="7"/>
        <v>0</v>
      </c>
      <c r="M13" s="16"/>
      <c r="N13" s="56">
        <f t="shared" si="8"/>
        <v>0</v>
      </c>
      <c r="O13" s="16"/>
      <c r="P13" s="56">
        <f t="shared" si="9"/>
        <v>0</v>
      </c>
      <c r="Q13" s="16"/>
      <c r="R13" s="56">
        <f t="shared" si="10"/>
        <v>0</v>
      </c>
      <c r="S13" s="16"/>
      <c r="T13" s="56">
        <f t="shared" si="11"/>
        <v>0</v>
      </c>
      <c r="U13" s="16"/>
      <c r="V13" s="56">
        <f t="shared" si="12"/>
        <v>0</v>
      </c>
      <c r="W13" s="16"/>
      <c r="X13" s="56">
        <f t="shared" si="13"/>
        <v>0</v>
      </c>
      <c r="Y13" s="16"/>
      <c r="Z13" s="56">
        <f t="shared" si="14"/>
        <v>0</v>
      </c>
      <c r="AA13" s="27">
        <f t="shared" si="1"/>
        <v>0</v>
      </c>
      <c r="AB13" s="68">
        <f t="shared" si="2"/>
        <v>0</v>
      </c>
      <c r="AC13" s="19">
        <v>12</v>
      </c>
    </row>
    <row r="14" spans="1:29" ht="16.5" customHeight="1" hidden="1">
      <c r="A14" s="3" t="s">
        <v>23</v>
      </c>
      <c r="B14" s="4" t="s">
        <v>66</v>
      </c>
      <c r="C14" s="16"/>
      <c r="D14" s="56">
        <f t="shared" si="3"/>
        <v>0</v>
      </c>
      <c r="E14" s="16"/>
      <c r="F14" s="56">
        <f t="shared" si="4"/>
        <v>0</v>
      </c>
      <c r="G14" s="16"/>
      <c r="H14" s="56">
        <f t="shared" si="5"/>
        <v>0</v>
      </c>
      <c r="I14" s="16"/>
      <c r="J14" s="56">
        <f t="shared" si="6"/>
        <v>0</v>
      </c>
      <c r="K14" s="16"/>
      <c r="L14" s="56">
        <f t="shared" si="7"/>
        <v>0</v>
      </c>
      <c r="M14" s="16"/>
      <c r="N14" s="56">
        <f t="shared" si="8"/>
        <v>0</v>
      </c>
      <c r="O14" s="16"/>
      <c r="P14" s="56">
        <f t="shared" si="9"/>
        <v>0</v>
      </c>
      <c r="Q14" s="16"/>
      <c r="R14" s="56">
        <f t="shared" si="10"/>
        <v>0</v>
      </c>
      <c r="S14" s="16"/>
      <c r="T14" s="56">
        <f t="shared" si="11"/>
        <v>0</v>
      </c>
      <c r="U14" s="16"/>
      <c r="V14" s="56">
        <f t="shared" si="12"/>
        <v>0</v>
      </c>
      <c r="W14" s="16"/>
      <c r="X14" s="56">
        <f t="shared" si="13"/>
        <v>0</v>
      </c>
      <c r="Y14" s="16"/>
      <c r="Z14" s="56">
        <f t="shared" si="14"/>
        <v>0</v>
      </c>
      <c r="AA14" s="27">
        <f t="shared" si="1"/>
        <v>0</v>
      </c>
      <c r="AB14" s="68">
        <f t="shared" si="2"/>
        <v>0</v>
      </c>
      <c r="AC14" s="19">
        <v>6.9</v>
      </c>
    </row>
    <row r="15" spans="1:29" ht="16.5" customHeight="1">
      <c r="A15" s="3" t="s">
        <v>24</v>
      </c>
      <c r="B15" s="4" t="s">
        <v>67</v>
      </c>
      <c r="C15" s="16"/>
      <c r="D15" s="56">
        <f t="shared" si="3"/>
        <v>0</v>
      </c>
      <c r="E15" s="16"/>
      <c r="F15" s="56">
        <f t="shared" si="4"/>
        <v>0</v>
      </c>
      <c r="G15" s="16"/>
      <c r="H15" s="56">
        <f t="shared" si="5"/>
        <v>0</v>
      </c>
      <c r="I15" s="16"/>
      <c r="J15" s="56">
        <f t="shared" si="6"/>
        <v>0</v>
      </c>
      <c r="K15" s="16"/>
      <c r="L15" s="56">
        <f t="shared" si="7"/>
        <v>0</v>
      </c>
      <c r="M15" s="16"/>
      <c r="N15" s="56">
        <f t="shared" si="8"/>
        <v>0</v>
      </c>
      <c r="O15" s="16"/>
      <c r="P15" s="56">
        <f t="shared" si="9"/>
        <v>0</v>
      </c>
      <c r="Q15" s="16"/>
      <c r="R15" s="56">
        <f t="shared" si="10"/>
        <v>0</v>
      </c>
      <c r="S15" s="16"/>
      <c r="T15" s="56">
        <f t="shared" si="11"/>
        <v>0</v>
      </c>
      <c r="U15" s="16"/>
      <c r="V15" s="56">
        <f t="shared" si="12"/>
        <v>0</v>
      </c>
      <c r="W15" s="16"/>
      <c r="X15" s="56">
        <f t="shared" si="13"/>
        <v>0</v>
      </c>
      <c r="Y15" s="16"/>
      <c r="Z15" s="56">
        <f t="shared" si="14"/>
        <v>0</v>
      </c>
      <c r="AA15" s="27">
        <f t="shared" si="1"/>
        <v>0</v>
      </c>
      <c r="AB15" s="68">
        <f t="shared" si="2"/>
        <v>0</v>
      </c>
      <c r="AC15" s="19">
        <v>10.4</v>
      </c>
    </row>
    <row r="16" spans="1:29" ht="16.5" customHeight="1">
      <c r="A16" s="3" t="s">
        <v>25</v>
      </c>
      <c r="B16" s="4" t="s">
        <v>8</v>
      </c>
      <c r="C16" s="16"/>
      <c r="D16" s="56">
        <f t="shared" si="3"/>
        <v>0</v>
      </c>
      <c r="E16" s="16"/>
      <c r="F16" s="56">
        <f t="shared" si="4"/>
        <v>0</v>
      </c>
      <c r="G16" s="16"/>
      <c r="H16" s="56">
        <f t="shared" si="5"/>
        <v>0</v>
      </c>
      <c r="I16" s="16"/>
      <c r="J16" s="56">
        <f t="shared" si="6"/>
        <v>0</v>
      </c>
      <c r="K16" s="16"/>
      <c r="L16" s="56">
        <f t="shared" si="7"/>
        <v>0</v>
      </c>
      <c r="M16" s="16"/>
      <c r="N16" s="56">
        <f t="shared" si="8"/>
        <v>0</v>
      </c>
      <c r="O16" s="16"/>
      <c r="P16" s="56">
        <f t="shared" si="9"/>
        <v>0</v>
      </c>
      <c r="Q16" s="16"/>
      <c r="R16" s="56">
        <f t="shared" si="10"/>
        <v>0</v>
      </c>
      <c r="S16" s="16"/>
      <c r="T16" s="56">
        <f t="shared" si="11"/>
        <v>0</v>
      </c>
      <c r="U16" s="16"/>
      <c r="V16" s="56">
        <f t="shared" si="12"/>
        <v>0</v>
      </c>
      <c r="W16" s="16"/>
      <c r="X16" s="56">
        <f t="shared" si="13"/>
        <v>0</v>
      </c>
      <c r="Y16" s="16"/>
      <c r="Z16" s="56">
        <f t="shared" si="14"/>
        <v>0</v>
      </c>
      <c r="AA16" s="27">
        <f t="shared" si="1"/>
        <v>0</v>
      </c>
      <c r="AB16" s="68">
        <f t="shared" si="2"/>
        <v>0</v>
      </c>
      <c r="AC16" s="19">
        <v>7.6</v>
      </c>
    </row>
    <row r="17" spans="1:29" ht="16.5" customHeight="1">
      <c r="A17" s="3" t="s">
        <v>26</v>
      </c>
      <c r="B17" s="4" t="s">
        <v>9</v>
      </c>
      <c r="C17" s="16"/>
      <c r="D17" s="56">
        <f t="shared" si="3"/>
        <v>0</v>
      </c>
      <c r="E17" s="16"/>
      <c r="F17" s="56">
        <f t="shared" si="4"/>
        <v>0</v>
      </c>
      <c r="G17" s="16"/>
      <c r="H17" s="56">
        <f t="shared" si="5"/>
        <v>0</v>
      </c>
      <c r="I17" s="16"/>
      <c r="J17" s="56">
        <f t="shared" si="6"/>
        <v>0</v>
      </c>
      <c r="K17" s="16"/>
      <c r="L17" s="56">
        <f t="shared" si="7"/>
        <v>0</v>
      </c>
      <c r="M17" s="16"/>
      <c r="N17" s="56">
        <f t="shared" si="8"/>
        <v>0</v>
      </c>
      <c r="O17" s="16"/>
      <c r="P17" s="56">
        <f t="shared" si="9"/>
        <v>0</v>
      </c>
      <c r="Q17" s="16"/>
      <c r="R17" s="56">
        <f t="shared" si="10"/>
        <v>0</v>
      </c>
      <c r="S17" s="16"/>
      <c r="T17" s="56">
        <f t="shared" si="11"/>
        <v>0</v>
      </c>
      <c r="U17" s="16"/>
      <c r="V17" s="56">
        <f t="shared" si="12"/>
        <v>0</v>
      </c>
      <c r="W17" s="16"/>
      <c r="X17" s="56">
        <f t="shared" si="13"/>
        <v>0</v>
      </c>
      <c r="Y17" s="16"/>
      <c r="Z17" s="56">
        <f t="shared" si="14"/>
        <v>0</v>
      </c>
      <c r="AA17" s="27">
        <f t="shared" si="1"/>
        <v>0</v>
      </c>
      <c r="AB17" s="68">
        <f t="shared" si="2"/>
        <v>0</v>
      </c>
      <c r="AC17" s="19">
        <v>14.4</v>
      </c>
    </row>
    <row r="18" spans="1:29" ht="16.5" customHeight="1">
      <c r="A18" s="3" t="s">
        <v>27</v>
      </c>
      <c r="B18" s="4" t="s">
        <v>68</v>
      </c>
      <c r="C18" s="16"/>
      <c r="D18" s="56">
        <f t="shared" si="3"/>
        <v>0</v>
      </c>
      <c r="E18" s="16"/>
      <c r="F18" s="56">
        <f t="shared" si="4"/>
        <v>0</v>
      </c>
      <c r="G18" s="16"/>
      <c r="H18" s="56">
        <f t="shared" si="5"/>
        <v>0</v>
      </c>
      <c r="I18" s="16"/>
      <c r="J18" s="56">
        <f t="shared" si="6"/>
        <v>0</v>
      </c>
      <c r="K18" s="16"/>
      <c r="L18" s="56">
        <f t="shared" si="7"/>
        <v>0</v>
      </c>
      <c r="M18" s="16"/>
      <c r="N18" s="56">
        <f t="shared" si="8"/>
        <v>0</v>
      </c>
      <c r="O18" s="13"/>
      <c r="P18" s="56">
        <f>O18*AC18</f>
        <v>0</v>
      </c>
      <c r="Q18" s="16"/>
      <c r="R18" s="56">
        <f t="shared" si="10"/>
        <v>0</v>
      </c>
      <c r="S18" s="16"/>
      <c r="T18" s="56">
        <f t="shared" si="11"/>
        <v>0</v>
      </c>
      <c r="U18" s="16"/>
      <c r="V18" s="56">
        <f t="shared" si="12"/>
        <v>0</v>
      </c>
      <c r="W18" s="16"/>
      <c r="X18" s="56">
        <f t="shared" si="13"/>
        <v>0</v>
      </c>
      <c r="Y18" s="16"/>
      <c r="Z18" s="56">
        <f t="shared" si="14"/>
        <v>0</v>
      </c>
      <c r="AA18" s="27">
        <f>SUM(C18+E18+G18+I18+K18+M18+O18+Q18+S18+U18+W18+Y18)</f>
        <v>0</v>
      </c>
      <c r="AB18" s="68">
        <f t="shared" si="2"/>
        <v>0</v>
      </c>
      <c r="AC18" s="19">
        <v>5.8</v>
      </c>
    </row>
    <row r="19" spans="1:29" ht="16.5" customHeight="1">
      <c r="A19" s="3" t="s">
        <v>28</v>
      </c>
      <c r="B19" s="4" t="s">
        <v>69</v>
      </c>
      <c r="C19" s="16"/>
      <c r="D19" s="56">
        <f t="shared" si="3"/>
        <v>0</v>
      </c>
      <c r="E19" s="16"/>
      <c r="F19" s="56">
        <f t="shared" si="4"/>
        <v>0</v>
      </c>
      <c r="G19" s="16"/>
      <c r="H19" s="56">
        <f t="shared" si="5"/>
        <v>0</v>
      </c>
      <c r="I19" s="16"/>
      <c r="J19" s="56">
        <f t="shared" si="6"/>
        <v>0</v>
      </c>
      <c r="K19" s="16"/>
      <c r="L19" s="56">
        <f t="shared" si="7"/>
        <v>0</v>
      </c>
      <c r="M19" s="16"/>
      <c r="N19" s="56">
        <f t="shared" si="8"/>
        <v>0</v>
      </c>
      <c r="O19" s="13"/>
      <c r="P19" s="56">
        <f>O19*AC19</f>
        <v>0</v>
      </c>
      <c r="Q19" s="16"/>
      <c r="R19" s="56">
        <f t="shared" si="10"/>
        <v>0</v>
      </c>
      <c r="S19" s="16"/>
      <c r="T19" s="56">
        <f t="shared" si="11"/>
        <v>0</v>
      </c>
      <c r="U19" s="16"/>
      <c r="V19" s="56">
        <f t="shared" si="12"/>
        <v>0</v>
      </c>
      <c r="W19" s="16"/>
      <c r="X19" s="56">
        <f t="shared" si="13"/>
        <v>0</v>
      </c>
      <c r="Y19" s="16"/>
      <c r="Z19" s="56">
        <f t="shared" si="14"/>
        <v>0</v>
      </c>
      <c r="AA19" s="27">
        <f>SUM(C19+E19+G19+I19+K19+M19+O19+Q19+S19+U19+W19+Y19)</f>
        <v>0</v>
      </c>
      <c r="AB19" s="68">
        <f t="shared" si="2"/>
        <v>0</v>
      </c>
      <c r="AC19" s="19">
        <v>4.6</v>
      </c>
    </row>
    <row r="20" spans="1:29" ht="16.5" customHeight="1">
      <c r="A20" s="3" t="s">
        <v>29</v>
      </c>
      <c r="B20" s="4" t="s">
        <v>70</v>
      </c>
      <c r="C20" s="16"/>
      <c r="D20" s="56">
        <f t="shared" si="3"/>
        <v>0</v>
      </c>
      <c r="E20" s="16"/>
      <c r="F20" s="56">
        <f t="shared" si="4"/>
        <v>0</v>
      </c>
      <c r="G20" s="16"/>
      <c r="H20" s="56">
        <f t="shared" si="5"/>
        <v>0</v>
      </c>
      <c r="I20" s="16"/>
      <c r="J20" s="56">
        <f t="shared" si="6"/>
        <v>0</v>
      </c>
      <c r="K20" s="16"/>
      <c r="L20" s="56">
        <f t="shared" si="7"/>
        <v>0</v>
      </c>
      <c r="M20" s="16"/>
      <c r="N20" s="56">
        <f t="shared" si="8"/>
        <v>0</v>
      </c>
      <c r="O20" s="16"/>
      <c r="P20" s="56">
        <f>O20*AC20</f>
        <v>0</v>
      </c>
      <c r="Q20" s="16"/>
      <c r="R20" s="56">
        <f t="shared" si="10"/>
        <v>0</v>
      </c>
      <c r="S20" s="16"/>
      <c r="T20" s="56">
        <f t="shared" si="11"/>
        <v>0</v>
      </c>
      <c r="U20" s="16"/>
      <c r="V20" s="56">
        <f t="shared" si="12"/>
        <v>0</v>
      </c>
      <c r="W20" s="16"/>
      <c r="X20" s="56">
        <f t="shared" si="13"/>
        <v>0</v>
      </c>
      <c r="Y20" s="16"/>
      <c r="Z20" s="56">
        <f t="shared" si="14"/>
        <v>0</v>
      </c>
      <c r="AA20" s="27">
        <f>SUM(C20+E20+G20+I20+K20+M20+O20+Q20+S20+U20+W20+Y20)</f>
        <v>0</v>
      </c>
      <c r="AB20" s="68">
        <f t="shared" si="2"/>
        <v>0</v>
      </c>
      <c r="AC20" s="19">
        <v>6.8</v>
      </c>
    </row>
    <row r="21" spans="1:29" ht="16.5" customHeight="1">
      <c r="A21" s="3" t="s">
        <v>30</v>
      </c>
      <c r="B21" s="4" t="s">
        <v>71</v>
      </c>
      <c r="C21" s="16"/>
      <c r="D21" s="56">
        <f t="shared" si="3"/>
        <v>0</v>
      </c>
      <c r="E21" s="16"/>
      <c r="F21" s="56">
        <f t="shared" si="4"/>
        <v>0</v>
      </c>
      <c r="G21" s="16"/>
      <c r="H21" s="56">
        <f t="shared" si="5"/>
        <v>0</v>
      </c>
      <c r="I21" s="16"/>
      <c r="J21" s="56">
        <f t="shared" si="6"/>
        <v>0</v>
      </c>
      <c r="K21" s="16"/>
      <c r="L21" s="56">
        <f t="shared" si="7"/>
        <v>0</v>
      </c>
      <c r="M21" s="16"/>
      <c r="N21" s="56">
        <f t="shared" si="8"/>
        <v>0</v>
      </c>
      <c r="O21" s="16"/>
      <c r="P21" s="56">
        <f t="shared" si="9"/>
        <v>0</v>
      </c>
      <c r="Q21" s="16"/>
      <c r="R21" s="56">
        <f t="shared" si="10"/>
        <v>0</v>
      </c>
      <c r="S21" s="16"/>
      <c r="T21" s="56">
        <f t="shared" si="11"/>
        <v>0</v>
      </c>
      <c r="U21" s="16"/>
      <c r="V21" s="56">
        <f t="shared" si="12"/>
        <v>0</v>
      </c>
      <c r="W21" s="16"/>
      <c r="X21" s="56">
        <f t="shared" si="13"/>
        <v>0</v>
      </c>
      <c r="Y21" s="16"/>
      <c r="Z21" s="56">
        <f t="shared" si="14"/>
        <v>0</v>
      </c>
      <c r="AA21" s="27">
        <f t="shared" si="1"/>
        <v>0</v>
      </c>
      <c r="AB21" s="68">
        <f t="shared" si="2"/>
        <v>0</v>
      </c>
      <c r="AC21" s="19">
        <v>13.8</v>
      </c>
    </row>
    <row r="22" spans="1:29" ht="16.5" customHeight="1">
      <c r="A22" s="3" t="s">
        <v>31</v>
      </c>
      <c r="B22" s="4" t="s">
        <v>72</v>
      </c>
      <c r="C22" s="16"/>
      <c r="D22" s="56">
        <f t="shared" si="3"/>
        <v>0</v>
      </c>
      <c r="E22" s="16"/>
      <c r="F22" s="56">
        <f t="shared" si="4"/>
        <v>0</v>
      </c>
      <c r="G22" s="16"/>
      <c r="H22" s="56">
        <f t="shared" si="5"/>
        <v>0</v>
      </c>
      <c r="I22" s="16"/>
      <c r="J22" s="56">
        <f t="shared" si="6"/>
        <v>0</v>
      </c>
      <c r="K22" s="16"/>
      <c r="L22" s="56">
        <f t="shared" si="7"/>
        <v>0</v>
      </c>
      <c r="M22" s="16"/>
      <c r="N22" s="56">
        <f t="shared" si="8"/>
        <v>0</v>
      </c>
      <c r="O22" s="16"/>
      <c r="P22" s="56">
        <f t="shared" si="9"/>
        <v>0</v>
      </c>
      <c r="Q22" s="16"/>
      <c r="R22" s="56">
        <f t="shared" si="10"/>
        <v>0</v>
      </c>
      <c r="S22" s="16"/>
      <c r="T22" s="56">
        <f t="shared" si="11"/>
        <v>0</v>
      </c>
      <c r="U22" s="16"/>
      <c r="V22" s="56">
        <f t="shared" si="12"/>
        <v>0</v>
      </c>
      <c r="W22" s="16"/>
      <c r="X22" s="56">
        <f t="shared" si="13"/>
        <v>0</v>
      </c>
      <c r="Y22" s="16"/>
      <c r="Z22" s="56">
        <f t="shared" si="14"/>
        <v>0</v>
      </c>
      <c r="AA22" s="27">
        <f t="shared" si="1"/>
        <v>0</v>
      </c>
      <c r="AB22" s="68">
        <f t="shared" si="2"/>
        <v>0</v>
      </c>
      <c r="AC22" s="19">
        <v>13.8</v>
      </c>
    </row>
    <row r="23" spans="1:29" ht="16.5" customHeight="1">
      <c r="A23" s="3" t="s">
        <v>32</v>
      </c>
      <c r="B23" s="4" t="s">
        <v>73</v>
      </c>
      <c r="C23" s="16"/>
      <c r="D23" s="56">
        <f t="shared" si="3"/>
        <v>0</v>
      </c>
      <c r="E23" s="16"/>
      <c r="F23" s="56">
        <f t="shared" si="4"/>
        <v>0</v>
      </c>
      <c r="G23" s="16"/>
      <c r="H23" s="56">
        <f t="shared" si="5"/>
        <v>0</v>
      </c>
      <c r="I23" s="16"/>
      <c r="J23" s="56">
        <f t="shared" si="6"/>
        <v>0</v>
      </c>
      <c r="K23" s="16"/>
      <c r="L23" s="56">
        <f t="shared" si="7"/>
        <v>0</v>
      </c>
      <c r="M23" s="16"/>
      <c r="N23" s="56">
        <f t="shared" si="8"/>
        <v>0</v>
      </c>
      <c r="O23" s="16"/>
      <c r="P23" s="56">
        <f t="shared" si="9"/>
        <v>0</v>
      </c>
      <c r="Q23" s="16"/>
      <c r="R23" s="56">
        <f t="shared" si="10"/>
        <v>0</v>
      </c>
      <c r="S23" s="16"/>
      <c r="T23" s="56">
        <f t="shared" si="11"/>
        <v>0</v>
      </c>
      <c r="U23" s="16"/>
      <c r="V23" s="56">
        <f t="shared" si="12"/>
        <v>0</v>
      </c>
      <c r="W23" s="16"/>
      <c r="X23" s="56">
        <f t="shared" si="13"/>
        <v>0</v>
      </c>
      <c r="Y23" s="16"/>
      <c r="Z23" s="56">
        <f t="shared" si="14"/>
        <v>0</v>
      </c>
      <c r="AA23" s="27">
        <f t="shared" si="1"/>
        <v>0</v>
      </c>
      <c r="AB23" s="68">
        <f t="shared" si="2"/>
        <v>0</v>
      </c>
      <c r="AC23" s="19">
        <v>2.8</v>
      </c>
    </row>
    <row r="24" spans="1:29" ht="16.5" customHeight="1">
      <c r="A24" s="3" t="s">
        <v>33</v>
      </c>
      <c r="B24" s="4" t="s">
        <v>74</v>
      </c>
      <c r="C24" s="16"/>
      <c r="D24" s="56">
        <f t="shared" si="3"/>
        <v>0</v>
      </c>
      <c r="E24" s="16"/>
      <c r="F24" s="56">
        <f t="shared" si="4"/>
        <v>0</v>
      </c>
      <c r="G24" s="16"/>
      <c r="H24" s="56">
        <f t="shared" si="5"/>
        <v>0</v>
      </c>
      <c r="I24" s="16"/>
      <c r="J24" s="56">
        <f t="shared" si="6"/>
        <v>0</v>
      </c>
      <c r="K24" s="16"/>
      <c r="L24" s="56">
        <f t="shared" si="7"/>
        <v>0</v>
      </c>
      <c r="M24" s="16"/>
      <c r="N24" s="56">
        <f t="shared" si="8"/>
        <v>0</v>
      </c>
      <c r="O24" s="16"/>
      <c r="P24" s="56">
        <f t="shared" si="9"/>
        <v>0</v>
      </c>
      <c r="Q24" s="16"/>
      <c r="R24" s="56">
        <f t="shared" si="10"/>
        <v>0</v>
      </c>
      <c r="S24" s="16"/>
      <c r="T24" s="56">
        <f t="shared" si="11"/>
        <v>0</v>
      </c>
      <c r="U24" s="16"/>
      <c r="V24" s="56">
        <f t="shared" si="12"/>
        <v>0</v>
      </c>
      <c r="W24" s="16"/>
      <c r="X24" s="56">
        <f t="shared" si="13"/>
        <v>0</v>
      </c>
      <c r="Y24" s="16"/>
      <c r="Z24" s="56">
        <f t="shared" si="14"/>
        <v>0</v>
      </c>
      <c r="AA24" s="27">
        <f t="shared" si="1"/>
        <v>0</v>
      </c>
      <c r="AB24" s="68">
        <f t="shared" si="2"/>
        <v>0</v>
      </c>
      <c r="AC24" s="19">
        <v>2.8</v>
      </c>
    </row>
    <row r="25" spans="1:29" ht="16.5" customHeight="1">
      <c r="A25" s="3" t="s">
        <v>34</v>
      </c>
      <c r="B25" s="4" t="s">
        <v>75</v>
      </c>
      <c r="C25" s="16"/>
      <c r="D25" s="56">
        <f t="shared" si="3"/>
        <v>0</v>
      </c>
      <c r="E25" s="16"/>
      <c r="F25" s="56">
        <f t="shared" si="4"/>
        <v>0</v>
      </c>
      <c r="G25" s="16"/>
      <c r="H25" s="56">
        <f t="shared" si="5"/>
        <v>0</v>
      </c>
      <c r="I25" s="16"/>
      <c r="J25" s="56">
        <f t="shared" si="6"/>
        <v>0</v>
      </c>
      <c r="K25" s="16"/>
      <c r="L25" s="56">
        <f t="shared" si="7"/>
        <v>0</v>
      </c>
      <c r="M25" s="16"/>
      <c r="N25" s="56">
        <f t="shared" si="8"/>
        <v>0</v>
      </c>
      <c r="O25" s="16"/>
      <c r="P25" s="56">
        <f t="shared" si="9"/>
        <v>0</v>
      </c>
      <c r="Q25" s="16"/>
      <c r="R25" s="56">
        <f t="shared" si="10"/>
        <v>0</v>
      </c>
      <c r="S25" s="16"/>
      <c r="T25" s="56">
        <f t="shared" si="11"/>
        <v>0</v>
      </c>
      <c r="U25" s="16"/>
      <c r="V25" s="56">
        <f t="shared" si="12"/>
        <v>0</v>
      </c>
      <c r="W25" s="16"/>
      <c r="X25" s="56">
        <f t="shared" si="13"/>
        <v>0</v>
      </c>
      <c r="Y25" s="16"/>
      <c r="Z25" s="56">
        <f t="shared" si="14"/>
        <v>0</v>
      </c>
      <c r="AA25" s="27">
        <f t="shared" si="1"/>
        <v>0</v>
      </c>
      <c r="AB25" s="68">
        <f t="shared" si="2"/>
        <v>0</v>
      </c>
      <c r="AC25" s="19">
        <v>2.4</v>
      </c>
    </row>
    <row r="26" spans="1:29" ht="16.5" customHeight="1">
      <c r="A26" s="3" t="s">
        <v>35</v>
      </c>
      <c r="B26" s="4" t="s">
        <v>76</v>
      </c>
      <c r="C26" s="16"/>
      <c r="D26" s="56">
        <f t="shared" si="3"/>
        <v>0</v>
      </c>
      <c r="E26" s="16"/>
      <c r="F26" s="56">
        <f t="shared" si="4"/>
        <v>0</v>
      </c>
      <c r="G26" s="16"/>
      <c r="H26" s="56">
        <f t="shared" si="5"/>
        <v>0</v>
      </c>
      <c r="I26" s="16"/>
      <c r="J26" s="56">
        <f t="shared" si="6"/>
        <v>0</v>
      </c>
      <c r="K26" s="16"/>
      <c r="L26" s="56">
        <f t="shared" si="7"/>
        <v>0</v>
      </c>
      <c r="M26" s="16"/>
      <c r="N26" s="56">
        <f t="shared" si="8"/>
        <v>0</v>
      </c>
      <c r="O26" s="16"/>
      <c r="P26" s="56">
        <f t="shared" si="9"/>
        <v>0</v>
      </c>
      <c r="Q26" s="16"/>
      <c r="R26" s="56">
        <f t="shared" si="10"/>
        <v>0</v>
      </c>
      <c r="S26" s="16"/>
      <c r="T26" s="56">
        <f t="shared" si="11"/>
        <v>0</v>
      </c>
      <c r="U26" s="16"/>
      <c r="V26" s="56">
        <f t="shared" si="12"/>
        <v>0</v>
      </c>
      <c r="W26" s="16"/>
      <c r="X26" s="56">
        <f t="shared" si="13"/>
        <v>0</v>
      </c>
      <c r="Y26" s="16"/>
      <c r="Z26" s="56">
        <f t="shared" si="14"/>
        <v>0</v>
      </c>
      <c r="AA26" s="27">
        <f t="shared" si="1"/>
        <v>0</v>
      </c>
      <c r="AB26" s="68">
        <f t="shared" si="2"/>
        <v>0</v>
      </c>
      <c r="AC26" s="19">
        <v>4.6</v>
      </c>
    </row>
    <row r="27" spans="1:29" ht="16.5" customHeight="1">
      <c r="A27" s="3" t="s">
        <v>36</v>
      </c>
      <c r="B27" s="4" t="s">
        <v>77</v>
      </c>
      <c r="C27" s="16"/>
      <c r="D27" s="56">
        <f t="shared" si="3"/>
        <v>0</v>
      </c>
      <c r="E27" s="16"/>
      <c r="F27" s="56">
        <f t="shared" si="4"/>
        <v>0</v>
      </c>
      <c r="G27" s="16"/>
      <c r="H27" s="56">
        <f t="shared" si="5"/>
        <v>0</v>
      </c>
      <c r="I27" s="16"/>
      <c r="J27" s="56">
        <f t="shared" si="6"/>
        <v>0</v>
      </c>
      <c r="K27" s="16"/>
      <c r="L27" s="56">
        <f t="shared" si="7"/>
        <v>0</v>
      </c>
      <c r="M27" s="16"/>
      <c r="N27" s="56">
        <f t="shared" si="8"/>
        <v>0</v>
      </c>
      <c r="O27" s="16"/>
      <c r="P27" s="56">
        <f t="shared" si="9"/>
        <v>0</v>
      </c>
      <c r="Q27" s="16"/>
      <c r="R27" s="56">
        <f t="shared" si="10"/>
        <v>0</v>
      </c>
      <c r="S27" s="16"/>
      <c r="T27" s="56">
        <f t="shared" si="11"/>
        <v>0</v>
      </c>
      <c r="U27" s="16"/>
      <c r="V27" s="56">
        <f t="shared" si="12"/>
        <v>0</v>
      </c>
      <c r="W27" s="16"/>
      <c r="X27" s="56">
        <f t="shared" si="13"/>
        <v>0</v>
      </c>
      <c r="Y27" s="16"/>
      <c r="Z27" s="56">
        <f t="shared" si="14"/>
        <v>0</v>
      </c>
      <c r="AA27" s="27">
        <f t="shared" si="1"/>
        <v>0</v>
      </c>
      <c r="AB27" s="68">
        <f t="shared" si="2"/>
        <v>0</v>
      </c>
      <c r="AC27" s="19">
        <v>4.6</v>
      </c>
    </row>
    <row r="28" spans="1:29" ht="16.5" customHeight="1">
      <c r="A28" s="3" t="s">
        <v>37</v>
      </c>
      <c r="B28" s="4" t="s">
        <v>78</v>
      </c>
      <c r="C28" s="16"/>
      <c r="D28" s="56">
        <f t="shared" si="3"/>
        <v>0</v>
      </c>
      <c r="E28" s="16"/>
      <c r="F28" s="56">
        <f t="shared" si="4"/>
        <v>0</v>
      </c>
      <c r="G28" s="16"/>
      <c r="H28" s="56">
        <f t="shared" si="5"/>
        <v>0</v>
      </c>
      <c r="I28" s="16"/>
      <c r="J28" s="56">
        <f t="shared" si="6"/>
        <v>0</v>
      </c>
      <c r="K28" s="16"/>
      <c r="L28" s="56">
        <f t="shared" si="7"/>
        <v>0</v>
      </c>
      <c r="M28" s="16"/>
      <c r="N28" s="56">
        <f t="shared" si="8"/>
        <v>0</v>
      </c>
      <c r="O28" s="16"/>
      <c r="P28" s="56">
        <f t="shared" si="9"/>
        <v>0</v>
      </c>
      <c r="Q28" s="16"/>
      <c r="R28" s="56">
        <f t="shared" si="10"/>
        <v>0</v>
      </c>
      <c r="S28" s="16"/>
      <c r="T28" s="56">
        <f t="shared" si="11"/>
        <v>0</v>
      </c>
      <c r="U28" s="16"/>
      <c r="V28" s="56">
        <f t="shared" si="12"/>
        <v>0</v>
      </c>
      <c r="W28" s="16"/>
      <c r="X28" s="56">
        <f t="shared" si="13"/>
        <v>0</v>
      </c>
      <c r="Y28" s="16"/>
      <c r="Z28" s="56">
        <f t="shared" si="14"/>
        <v>0</v>
      </c>
      <c r="AA28" s="27">
        <f t="shared" si="1"/>
        <v>0</v>
      </c>
      <c r="AB28" s="68">
        <f t="shared" si="2"/>
        <v>0</v>
      </c>
      <c r="AC28" s="19">
        <v>2.8</v>
      </c>
    </row>
    <row r="29" spans="1:29" ht="16.5" customHeight="1">
      <c r="A29" s="3" t="s">
        <v>38</v>
      </c>
      <c r="B29" s="4" t="s">
        <v>79</v>
      </c>
      <c r="C29" s="16"/>
      <c r="D29" s="56">
        <f t="shared" si="3"/>
        <v>0</v>
      </c>
      <c r="E29" s="16"/>
      <c r="F29" s="56">
        <f t="shared" si="4"/>
        <v>0</v>
      </c>
      <c r="G29" s="16"/>
      <c r="H29" s="56">
        <f t="shared" si="5"/>
        <v>0</v>
      </c>
      <c r="I29" s="16"/>
      <c r="J29" s="56">
        <f t="shared" si="6"/>
        <v>0</v>
      </c>
      <c r="K29" s="16"/>
      <c r="L29" s="56">
        <f t="shared" si="7"/>
        <v>0</v>
      </c>
      <c r="M29" s="16"/>
      <c r="N29" s="56">
        <f t="shared" si="8"/>
        <v>0</v>
      </c>
      <c r="O29" s="16"/>
      <c r="P29" s="56">
        <f t="shared" si="9"/>
        <v>0</v>
      </c>
      <c r="Q29" s="16"/>
      <c r="R29" s="56">
        <f t="shared" si="10"/>
        <v>0</v>
      </c>
      <c r="S29" s="16"/>
      <c r="T29" s="56">
        <f t="shared" si="11"/>
        <v>0</v>
      </c>
      <c r="U29" s="16"/>
      <c r="V29" s="56">
        <f t="shared" si="12"/>
        <v>0</v>
      </c>
      <c r="W29" s="16"/>
      <c r="X29" s="56">
        <f t="shared" si="13"/>
        <v>0</v>
      </c>
      <c r="Y29" s="16"/>
      <c r="Z29" s="56">
        <f t="shared" si="14"/>
        <v>0</v>
      </c>
      <c r="AA29" s="27">
        <f t="shared" si="1"/>
        <v>0</v>
      </c>
      <c r="AB29" s="68">
        <f t="shared" si="2"/>
        <v>0</v>
      </c>
      <c r="AC29" s="19">
        <v>4.2</v>
      </c>
    </row>
    <row r="30" spans="1:29" ht="16.5" customHeight="1">
      <c r="A30" s="3" t="s">
        <v>39</v>
      </c>
      <c r="B30" s="4" t="s">
        <v>80</v>
      </c>
      <c r="C30" s="16"/>
      <c r="D30" s="56">
        <f t="shared" si="3"/>
        <v>0</v>
      </c>
      <c r="E30" s="16"/>
      <c r="F30" s="56">
        <f t="shared" si="4"/>
        <v>0</v>
      </c>
      <c r="G30" s="16"/>
      <c r="H30" s="56">
        <f t="shared" si="5"/>
        <v>0</v>
      </c>
      <c r="I30" s="16"/>
      <c r="J30" s="56">
        <f t="shared" si="6"/>
        <v>0</v>
      </c>
      <c r="K30" s="16"/>
      <c r="L30" s="56">
        <f t="shared" si="7"/>
        <v>0</v>
      </c>
      <c r="M30" s="16"/>
      <c r="N30" s="56">
        <f t="shared" si="8"/>
        <v>0</v>
      </c>
      <c r="O30" s="16"/>
      <c r="P30" s="56">
        <f t="shared" si="9"/>
        <v>0</v>
      </c>
      <c r="Q30" s="16"/>
      <c r="R30" s="56">
        <f t="shared" si="10"/>
        <v>0</v>
      </c>
      <c r="S30" s="16"/>
      <c r="T30" s="56">
        <f t="shared" si="11"/>
        <v>0</v>
      </c>
      <c r="U30" s="16"/>
      <c r="V30" s="56">
        <f t="shared" si="12"/>
        <v>0</v>
      </c>
      <c r="W30" s="16"/>
      <c r="X30" s="56">
        <f t="shared" si="13"/>
        <v>0</v>
      </c>
      <c r="Y30" s="16"/>
      <c r="Z30" s="56">
        <f t="shared" si="14"/>
        <v>0</v>
      </c>
      <c r="AA30" s="27">
        <f t="shared" si="1"/>
        <v>0</v>
      </c>
      <c r="AB30" s="68">
        <f t="shared" si="2"/>
        <v>0</v>
      </c>
      <c r="AC30" s="19">
        <v>20.6</v>
      </c>
    </row>
    <row r="31" spans="1:29" ht="16.5" customHeight="1">
      <c r="A31" s="5" t="s">
        <v>40</v>
      </c>
      <c r="B31" s="5" t="s">
        <v>81</v>
      </c>
      <c r="C31" s="16"/>
      <c r="D31" s="56">
        <f t="shared" si="3"/>
        <v>0</v>
      </c>
      <c r="E31" s="16"/>
      <c r="F31" s="56">
        <f t="shared" si="4"/>
        <v>0</v>
      </c>
      <c r="G31" s="16"/>
      <c r="H31" s="56">
        <f t="shared" si="5"/>
        <v>0</v>
      </c>
      <c r="I31" s="16"/>
      <c r="J31" s="56">
        <f t="shared" si="6"/>
        <v>0</v>
      </c>
      <c r="K31" s="16"/>
      <c r="L31" s="56">
        <f t="shared" si="7"/>
        <v>0</v>
      </c>
      <c r="M31" s="16"/>
      <c r="N31" s="56">
        <f t="shared" si="8"/>
        <v>0</v>
      </c>
      <c r="O31" s="16"/>
      <c r="P31" s="56">
        <f t="shared" si="9"/>
        <v>0</v>
      </c>
      <c r="Q31" s="16"/>
      <c r="R31" s="56">
        <f t="shared" si="10"/>
        <v>0</v>
      </c>
      <c r="S31" s="16"/>
      <c r="T31" s="56">
        <f t="shared" si="11"/>
        <v>0</v>
      </c>
      <c r="U31" s="16"/>
      <c r="V31" s="56">
        <f t="shared" si="12"/>
        <v>0</v>
      </c>
      <c r="W31" s="16"/>
      <c r="X31" s="56">
        <f t="shared" si="13"/>
        <v>0</v>
      </c>
      <c r="Y31" s="16"/>
      <c r="Z31" s="56">
        <f t="shared" si="14"/>
        <v>0</v>
      </c>
      <c r="AA31" s="27">
        <f t="shared" si="1"/>
        <v>0</v>
      </c>
      <c r="AB31" s="68">
        <f t="shared" si="2"/>
        <v>0</v>
      </c>
      <c r="AC31" s="19">
        <v>6.8</v>
      </c>
    </row>
    <row r="32" spans="1:29" ht="16.5" customHeight="1">
      <c r="A32" s="3" t="s">
        <v>41</v>
      </c>
      <c r="B32" s="5" t="s">
        <v>86</v>
      </c>
      <c r="C32" s="16"/>
      <c r="D32" s="56">
        <f t="shared" si="3"/>
        <v>0</v>
      </c>
      <c r="E32" s="16"/>
      <c r="F32" s="56">
        <f t="shared" si="4"/>
        <v>0</v>
      </c>
      <c r="G32" s="16"/>
      <c r="H32" s="56">
        <f t="shared" si="5"/>
        <v>0</v>
      </c>
      <c r="I32" s="16"/>
      <c r="J32" s="56">
        <f t="shared" si="6"/>
        <v>0</v>
      </c>
      <c r="K32" s="16"/>
      <c r="L32" s="56">
        <f t="shared" si="7"/>
        <v>0</v>
      </c>
      <c r="M32" s="16"/>
      <c r="N32" s="56">
        <f t="shared" si="8"/>
        <v>0</v>
      </c>
      <c r="O32" s="16"/>
      <c r="P32" s="56">
        <f t="shared" si="9"/>
        <v>0</v>
      </c>
      <c r="Q32" s="16"/>
      <c r="R32" s="56">
        <f t="shared" si="10"/>
        <v>0</v>
      </c>
      <c r="S32" s="16"/>
      <c r="T32" s="56">
        <f t="shared" si="11"/>
        <v>0</v>
      </c>
      <c r="U32" s="16"/>
      <c r="V32" s="56">
        <f t="shared" si="12"/>
        <v>0</v>
      </c>
      <c r="W32" s="16"/>
      <c r="X32" s="56">
        <f t="shared" si="13"/>
        <v>0</v>
      </c>
      <c r="Y32" s="16"/>
      <c r="Z32" s="56">
        <f t="shared" si="14"/>
        <v>0</v>
      </c>
      <c r="AA32" s="27">
        <f t="shared" si="1"/>
        <v>0</v>
      </c>
      <c r="AB32" s="68">
        <f t="shared" si="2"/>
        <v>0</v>
      </c>
      <c r="AC32" s="19">
        <v>3</v>
      </c>
    </row>
    <row r="33" spans="1:29" ht="16.5" customHeight="1">
      <c r="A33" s="3" t="s">
        <v>88</v>
      </c>
      <c r="B33" s="5" t="s">
        <v>87</v>
      </c>
      <c r="C33" s="16"/>
      <c r="D33" s="56">
        <f t="shared" si="3"/>
        <v>0</v>
      </c>
      <c r="E33" s="16"/>
      <c r="F33" s="56">
        <f t="shared" si="4"/>
        <v>0</v>
      </c>
      <c r="G33" s="16"/>
      <c r="H33" s="56">
        <f t="shared" si="5"/>
        <v>0</v>
      </c>
      <c r="I33" s="16"/>
      <c r="J33" s="56">
        <f t="shared" si="6"/>
        <v>0</v>
      </c>
      <c r="K33" s="16"/>
      <c r="L33" s="56">
        <f t="shared" si="7"/>
        <v>0</v>
      </c>
      <c r="M33" s="16"/>
      <c r="N33" s="56">
        <f t="shared" si="8"/>
        <v>0</v>
      </c>
      <c r="O33" s="16"/>
      <c r="P33" s="56">
        <f t="shared" si="9"/>
        <v>0</v>
      </c>
      <c r="Q33" s="16"/>
      <c r="R33" s="56">
        <f t="shared" si="10"/>
        <v>0</v>
      </c>
      <c r="S33" s="16"/>
      <c r="T33" s="56">
        <f t="shared" si="11"/>
        <v>0</v>
      </c>
      <c r="U33" s="16"/>
      <c r="V33" s="56">
        <f t="shared" si="12"/>
        <v>0</v>
      </c>
      <c r="W33" s="16"/>
      <c r="X33" s="56">
        <f t="shared" si="13"/>
        <v>0</v>
      </c>
      <c r="Y33" s="16"/>
      <c r="Z33" s="56">
        <f t="shared" si="14"/>
        <v>0</v>
      </c>
      <c r="AA33" s="27">
        <f t="shared" si="1"/>
        <v>0</v>
      </c>
      <c r="AB33" s="68">
        <f t="shared" si="2"/>
        <v>0</v>
      </c>
      <c r="AC33" s="19">
        <v>6.8</v>
      </c>
    </row>
    <row r="34" spans="1:29" ht="16.5" customHeight="1">
      <c r="A34" s="3" t="s">
        <v>42</v>
      </c>
      <c r="B34" s="5" t="s">
        <v>89</v>
      </c>
      <c r="C34" s="16"/>
      <c r="D34" s="56">
        <f t="shared" si="3"/>
        <v>0</v>
      </c>
      <c r="E34" s="16"/>
      <c r="F34" s="56">
        <f t="shared" si="4"/>
        <v>0</v>
      </c>
      <c r="G34" s="16"/>
      <c r="H34" s="56">
        <f t="shared" si="5"/>
        <v>0</v>
      </c>
      <c r="I34" s="16"/>
      <c r="J34" s="56">
        <f t="shared" si="6"/>
        <v>0</v>
      </c>
      <c r="K34" s="16"/>
      <c r="L34" s="56">
        <f t="shared" si="7"/>
        <v>0</v>
      </c>
      <c r="M34" s="16"/>
      <c r="N34" s="56">
        <f t="shared" si="8"/>
        <v>0</v>
      </c>
      <c r="O34" s="16"/>
      <c r="P34" s="56">
        <f t="shared" si="9"/>
        <v>0</v>
      </c>
      <c r="Q34" s="16"/>
      <c r="R34" s="56">
        <f t="shared" si="10"/>
        <v>0</v>
      </c>
      <c r="S34" s="16"/>
      <c r="T34" s="56">
        <f t="shared" si="11"/>
        <v>0</v>
      </c>
      <c r="U34" s="16"/>
      <c r="V34" s="56">
        <f t="shared" si="12"/>
        <v>0</v>
      </c>
      <c r="W34" s="16"/>
      <c r="X34" s="56">
        <f t="shared" si="13"/>
        <v>0</v>
      </c>
      <c r="Y34" s="16"/>
      <c r="Z34" s="56">
        <f t="shared" si="14"/>
        <v>0</v>
      </c>
      <c r="AA34" s="27">
        <f t="shared" si="1"/>
        <v>0</v>
      </c>
      <c r="AB34" s="68">
        <f t="shared" si="2"/>
        <v>0</v>
      </c>
      <c r="AC34" s="19">
        <v>10.4</v>
      </c>
    </row>
    <row r="35" spans="1:29" ht="16.5" customHeight="1">
      <c r="A35" s="3" t="s">
        <v>43</v>
      </c>
      <c r="B35" s="5" t="s">
        <v>90</v>
      </c>
      <c r="C35" s="16"/>
      <c r="D35" s="56">
        <f t="shared" si="3"/>
        <v>0</v>
      </c>
      <c r="E35" s="16"/>
      <c r="F35" s="56">
        <f t="shared" si="4"/>
        <v>0</v>
      </c>
      <c r="G35" s="16"/>
      <c r="H35" s="56">
        <f t="shared" si="5"/>
        <v>0</v>
      </c>
      <c r="I35" s="16"/>
      <c r="J35" s="56">
        <f t="shared" si="6"/>
        <v>0</v>
      </c>
      <c r="K35" s="16"/>
      <c r="L35" s="56">
        <f t="shared" si="7"/>
        <v>0</v>
      </c>
      <c r="M35" s="16"/>
      <c r="N35" s="56">
        <f t="shared" si="8"/>
        <v>0</v>
      </c>
      <c r="O35" s="16"/>
      <c r="P35" s="56">
        <f t="shared" si="9"/>
        <v>0</v>
      </c>
      <c r="Q35" s="16"/>
      <c r="R35" s="56">
        <f t="shared" si="10"/>
        <v>0</v>
      </c>
      <c r="S35" s="16"/>
      <c r="T35" s="56">
        <f t="shared" si="11"/>
        <v>0</v>
      </c>
      <c r="U35" s="16"/>
      <c r="V35" s="56">
        <f t="shared" si="12"/>
        <v>0</v>
      </c>
      <c r="W35" s="16"/>
      <c r="X35" s="56">
        <f t="shared" si="13"/>
        <v>0</v>
      </c>
      <c r="Y35" s="16"/>
      <c r="Z35" s="56">
        <f t="shared" si="14"/>
        <v>0</v>
      </c>
      <c r="AA35" s="27">
        <f t="shared" si="1"/>
        <v>0</v>
      </c>
      <c r="AB35" s="68">
        <f t="shared" si="2"/>
        <v>0</v>
      </c>
      <c r="AC35" s="19">
        <v>4.6</v>
      </c>
    </row>
    <row r="36" spans="1:29" ht="16.5" customHeight="1">
      <c r="A36" s="3" t="s">
        <v>44</v>
      </c>
      <c r="B36" s="5" t="s">
        <v>91</v>
      </c>
      <c r="C36" s="16"/>
      <c r="D36" s="56">
        <f t="shared" si="3"/>
        <v>0</v>
      </c>
      <c r="E36" s="16"/>
      <c r="F36" s="56">
        <f t="shared" si="4"/>
        <v>0</v>
      </c>
      <c r="G36" s="16"/>
      <c r="H36" s="56">
        <f t="shared" si="5"/>
        <v>0</v>
      </c>
      <c r="I36" s="16"/>
      <c r="J36" s="56">
        <f t="shared" si="6"/>
        <v>0</v>
      </c>
      <c r="K36" s="16"/>
      <c r="L36" s="56">
        <f t="shared" si="7"/>
        <v>0</v>
      </c>
      <c r="M36" s="16"/>
      <c r="N36" s="56">
        <f t="shared" si="8"/>
        <v>0</v>
      </c>
      <c r="O36" s="16"/>
      <c r="P36" s="56">
        <f t="shared" si="9"/>
        <v>0</v>
      </c>
      <c r="Q36" s="16"/>
      <c r="R36" s="56">
        <f t="shared" si="10"/>
        <v>0</v>
      </c>
      <c r="S36" s="16"/>
      <c r="T36" s="56">
        <f t="shared" si="11"/>
        <v>0</v>
      </c>
      <c r="U36" s="16"/>
      <c r="V36" s="56">
        <f t="shared" si="12"/>
        <v>0</v>
      </c>
      <c r="W36" s="16"/>
      <c r="X36" s="56">
        <f t="shared" si="13"/>
        <v>0</v>
      </c>
      <c r="Y36" s="16"/>
      <c r="Z36" s="56">
        <f t="shared" si="14"/>
        <v>0</v>
      </c>
      <c r="AA36" s="27">
        <f t="shared" si="1"/>
        <v>0</v>
      </c>
      <c r="AB36" s="68">
        <f t="shared" si="2"/>
        <v>0</v>
      </c>
      <c r="AC36" s="19">
        <v>3</v>
      </c>
    </row>
    <row r="37" spans="1:29" ht="16.5" customHeight="1">
      <c r="A37" s="3" t="s">
        <v>45</v>
      </c>
      <c r="B37" s="5" t="s">
        <v>92</v>
      </c>
      <c r="C37" s="16"/>
      <c r="D37" s="56">
        <f t="shared" si="3"/>
        <v>0</v>
      </c>
      <c r="E37" s="16"/>
      <c r="F37" s="56">
        <f t="shared" si="4"/>
        <v>0</v>
      </c>
      <c r="G37" s="16"/>
      <c r="H37" s="56">
        <f t="shared" si="5"/>
        <v>0</v>
      </c>
      <c r="I37" s="16"/>
      <c r="J37" s="56">
        <f t="shared" si="6"/>
        <v>0</v>
      </c>
      <c r="K37" s="16"/>
      <c r="L37" s="56">
        <f t="shared" si="7"/>
        <v>0</v>
      </c>
      <c r="M37" s="16"/>
      <c r="N37" s="56">
        <f t="shared" si="8"/>
        <v>0</v>
      </c>
      <c r="O37" s="16"/>
      <c r="P37" s="56">
        <f t="shared" si="9"/>
        <v>0</v>
      </c>
      <c r="Q37" s="16"/>
      <c r="R37" s="56">
        <f t="shared" si="10"/>
        <v>0</v>
      </c>
      <c r="S37" s="16"/>
      <c r="T37" s="56">
        <f t="shared" si="11"/>
        <v>0</v>
      </c>
      <c r="U37" s="16"/>
      <c r="V37" s="56">
        <f t="shared" si="12"/>
        <v>0</v>
      </c>
      <c r="W37" s="16"/>
      <c r="X37" s="56">
        <f t="shared" si="13"/>
        <v>0</v>
      </c>
      <c r="Y37" s="16"/>
      <c r="Z37" s="56">
        <f t="shared" si="14"/>
        <v>0</v>
      </c>
      <c r="AA37" s="27">
        <f t="shared" si="1"/>
        <v>0</v>
      </c>
      <c r="AB37" s="68">
        <f t="shared" si="2"/>
        <v>0</v>
      </c>
      <c r="AC37" s="19">
        <v>5.2</v>
      </c>
    </row>
    <row r="38" spans="1:29" ht="16.5" customHeight="1">
      <c r="A38" s="3" t="s">
        <v>46</v>
      </c>
      <c r="B38" s="5" t="s">
        <v>93</v>
      </c>
      <c r="C38" s="16"/>
      <c r="D38" s="56">
        <f t="shared" si="3"/>
        <v>0</v>
      </c>
      <c r="E38" s="16"/>
      <c r="F38" s="56">
        <f t="shared" si="4"/>
        <v>0</v>
      </c>
      <c r="G38" s="16"/>
      <c r="H38" s="56">
        <f t="shared" si="5"/>
        <v>0</v>
      </c>
      <c r="I38" s="16"/>
      <c r="J38" s="56">
        <f t="shared" si="6"/>
        <v>0</v>
      </c>
      <c r="K38" s="16"/>
      <c r="L38" s="56">
        <f t="shared" si="7"/>
        <v>0</v>
      </c>
      <c r="M38" s="16"/>
      <c r="N38" s="56">
        <f t="shared" si="8"/>
        <v>0</v>
      </c>
      <c r="O38" s="16"/>
      <c r="P38" s="56">
        <f t="shared" si="9"/>
        <v>0</v>
      </c>
      <c r="Q38" s="16"/>
      <c r="R38" s="56">
        <f t="shared" si="10"/>
        <v>0</v>
      </c>
      <c r="S38" s="16"/>
      <c r="T38" s="56">
        <f t="shared" si="11"/>
        <v>0</v>
      </c>
      <c r="U38" s="16"/>
      <c r="V38" s="56">
        <f t="shared" si="12"/>
        <v>0</v>
      </c>
      <c r="W38" s="16"/>
      <c r="X38" s="56">
        <f t="shared" si="13"/>
        <v>0</v>
      </c>
      <c r="Y38" s="16"/>
      <c r="Z38" s="56">
        <f t="shared" si="14"/>
        <v>0</v>
      </c>
      <c r="AA38" s="27">
        <f t="shared" si="1"/>
        <v>0</v>
      </c>
      <c r="AB38" s="68">
        <f t="shared" si="2"/>
        <v>0</v>
      </c>
      <c r="AC38" s="19">
        <v>2.8</v>
      </c>
    </row>
    <row r="39" spans="1:29" ht="16.5" customHeight="1">
      <c r="A39" s="3" t="s">
        <v>47</v>
      </c>
      <c r="B39" s="5" t="s">
        <v>94</v>
      </c>
      <c r="C39" s="16"/>
      <c r="D39" s="56">
        <f t="shared" si="3"/>
        <v>0</v>
      </c>
      <c r="E39" s="16"/>
      <c r="F39" s="56">
        <f t="shared" si="4"/>
        <v>0</v>
      </c>
      <c r="G39" s="16"/>
      <c r="H39" s="56">
        <f t="shared" si="5"/>
        <v>0</v>
      </c>
      <c r="I39" s="16"/>
      <c r="J39" s="56">
        <f t="shared" si="6"/>
        <v>0</v>
      </c>
      <c r="K39" s="16"/>
      <c r="L39" s="56">
        <f t="shared" si="7"/>
        <v>0</v>
      </c>
      <c r="M39" s="16"/>
      <c r="N39" s="56">
        <f t="shared" si="8"/>
        <v>0</v>
      </c>
      <c r="O39" s="16"/>
      <c r="P39" s="56">
        <f t="shared" si="9"/>
        <v>0</v>
      </c>
      <c r="Q39" s="16"/>
      <c r="R39" s="56">
        <f t="shared" si="10"/>
        <v>0</v>
      </c>
      <c r="S39" s="16"/>
      <c r="T39" s="56">
        <f t="shared" si="11"/>
        <v>0</v>
      </c>
      <c r="U39" s="16"/>
      <c r="V39" s="56">
        <f t="shared" si="12"/>
        <v>0</v>
      </c>
      <c r="W39" s="16"/>
      <c r="X39" s="56">
        <f t="shared" si="13"/>
        <v>0</v>
      </c>
      <c r="Y39" s="16"/>
      <c r="Z39" s="56">
        <f t="shared" si="14"/>
        <v>0</v>
      </c>
      <c r="AA39" s="27">
        <f t="shared" si="1"/>
        <v>0</v>
      </c>
      <c r="AB39" s="68">
        <f t="shared" si="2"/>
        <v>0</v>
      </c>
      <c r="AC39" s="19">
        <v>4.4</v>
      </c>
    </row>
    <row r="40" spans="1:29" ht="16.5" customHeight="1">
      <c r="A40" s="3" t="s">
        <v>48</v>
      </c>
      <c r="B40" s="5" t="s">
        <v>96</v>
      </c>
      <c r="C40" s="16"/>
      <c r="D40" s="56">
        <f t="shared" si="3"/>
        <v>0</v>
      </c>
      <c r="E40" s="16"/>
      <c r="F40" s="56">
        <f t="shared" si="4"/>
        <v>0</v>
      </c>
      <c r="G40" s="16"/>
      <c r="H40" s="56">
        <f t="shared" si="5"/>
        <v>0</v>
      </c>
      <c r="I40" s="16"/>
      <c r="J40" s="56">
        <f t="shared" si="6"/>
        <v>0</v>
      </c>
      <c r="K40" s="16"/>
      <c r="L40" s="56">
        <f t="shared" si="7"/>
        <v>0</v>
      </c>
      <c r="M40" s="16"/>
      <c r="N40" s="56">
        <f t="shared" si="8"/>
        <v>0</v>
      </c>
      <c r="O40" s="16"/>
      <c r="P40" s="56">
        <f t="shared" si="9"/>
        <v>0</v>
      </c>
      <c r="Q40" s="16"/>
      <c r="R40" s="56">
        <f t="shared" si="10"/>
        <v>0</v>
      </c>
      <c r="S40" s="16"/>
      <c r="T40" s="56">
        <f t="shared" si="11"/>
        <v>0</v>
      </c>
      <c r="U40" s="16"/>
      <c r="V40" s="56">
        <f t="shared" si="12"/>
        <v>0</v>
      </c>
      <c r="W40" s="16"/>
      <c r="X40" s="56">
        <f t="shared" si="13"/>
        <v>0</v>
      </c>
      <c r="Y40" s="16"/>
      <c r="Z40" s="56">
        <f t="shared" si="14"/>
        <v>0</v>
      </c>
      <c r="AA40" s="27">
        <f t="shared" si="1"/>
        <v>0</v>
      </c>
      <c r="AB40" s="68">
        <f t="shared" si="2"/>
        <v>0</v>
      </c>
      <c r="AC40" s="19">
        <v>2.2</v>
      </c>
    </row>
    <row r="41" spans="1:29" ht="16.5" customHeight="1">
      <c r="A41" s="3" t="s">
        <v>49</v>
      </c>
      <c r="B41" s="5" t="s">
        <v>95</v>
      </c>
      <c r="C41" s="16"/>
      <c r="D41" s="56">
        <f t="shared" si="3"/>
        <v>0</v>
      </c>
      <c r="E41" s="16"/>
      <c r="F41" s="56">
        <f t="shared" si="4"/>
        <v>0</v>
      </c>
      <c r="G41" s="16"/>
      <c r="H41" s="56">
        <f t="shared" si="5"/>
        <v>0</v>
      </c>
      <c r="I41" s="16"/>
      <c r="J41" s="56">
        <f t="shared" si="6"/>
        <v>0</v>
      </c>
      <c r="K41" s="16"/>
      <c r="L41" s="56">
        <f t="shared" si="7"/>
        <v>0</v>
      </c>
      <c r="M41" s="16"/>
      <c r="N41" s="56">
        <f t="shared" si="8"/>
        <v>0</v>
      </c>
      <c r="O41" s="16"/>
      <c r="P41" s="56">
        <f t="shared" si="9"/>
        <v>0</v>
      </c>
      <c r="Q41" s="16"/>
      <c r="R41" s="56">
        <f t="shared" si="10"/>
        <v>0</v>
      </c>
      <c r="S41" s="16"/>
      <c r="T41" s="56">
        <f t="shared" si="11"/>
        <v>0</v>
      </c>
      <c r="U41" s="16"/>
      <c r="V41" s="56">
        <f t="shared" si="12"/>
        <v>0</v>
      </c>
      <c r="W41" s="16"/>
      <c r="X41" s="56">
        <f t="shared" si="13"/>
        <v>0</v>
      </c>
      <c r="Y41" s="16"/>
      <c r="Z41" s="56">
        <f t="shared" si="14"/>
        <v>0</v>
      </c>
      <c r="AA41" s="27">
        <f t="shared" si="1"/>
        <v>0</v>
      </c>
      <c r="AB41" s="68">
        <f t="shared" si="2"/>
        <v>0</v>
      </c>
      <c r="AC41" s="19">
        <v>5.8</v>
      </c>
    </row>
    <row r="42" spans="1:29" ht="16.5" customHeight="1">
      <c r="A42" s="3" t="s">
        <v>50</v>
      </c>
      <c r="B42" s="5" t="s">
        <v>97</v>
      </c>
      <c r="C42" s="16"/>
      <c r="D42" s="56">
        <f t="shared" si="3"/>
        <v>0</v>
      </c>
      <c r="E42" s="16"/>
      <c r="F42" s="56">
        <f t="shared" si="4"/>
        <v>0</v>
      </c>
      <c r="G42" s="16"/>
      <c r="H42" s="56">
        <f t="shared" si="5"/>
        <v>0</v>
      </c>
      <c r="I42" s="16"/>
      <c r="J42" s="56">
        <f t="shared" si="6"/>
        <v>0</v>
      </c>
      <c r="K42" s="16"/>
      <c r="L42" s="56">
        <f t="shared" si="7"/>
        <v>0</v>
      </c>
      <c r="M42" s="16"/>
      <c r="N42" s="56">
        <f t="shared" si="8"/>
        <v>0</v>
      </c>
      <c r="O42" s="16"/>
      <c r="P42" s="56">
        <f t="shared" si="9"/>
        <v>0</v>
      </c>
      <c r="Q42" s="16"/>
      <c r="R42" s="56">
        <f t="shared" si="10"/>
        <v>0</v>
      </c>
      <c r="S42" s="16"/>
      <c r="T42" s="56">
        <f t="shared" si="11"/>
        <v>0</v>
      </c>
      <c r="U42" s="16"/>
      <c r="V42" s="56">
        <f t="shared" si="12"/>
        <v>0</v>
      </c>
      <c r="W42" s="16"/>
      <c r="X42" s="56">
        <f t="shared" si="13"/>
        <v>0</v>
      </c>
      <c r="Y42" s="16"/>
      <c r="Z42" s="56">
        <f t="shared" si="14"/>
        <v>0</v>
      </c>
      <c r="AA42" s="27">
        <f t="shared" si="1"/>
        <v>0</v>
      </c>
      <c r="AB42" s="68">
        <f t="shared" si="2"/>
        <v>0</v>
      </c>
      <c r="AC42" s="19">
        <v>55</v>
      </c>
    </row>
    <row r="43" spans="1:29" ht="15">
      <c r="A43" s="21" t="s">
        <v>112</v>
      </c>
      <c r="B43" s="22"/>
      <c r="C43" s="20">
        <f aca="true" t="shared" si="15" ref="C43:Y43">SUM(C44:C55)</f>
        <v>0</v>
      </c>
      <c r="D43" s="64">
        <f>IF(C6="Б/П",0,SUM(D44:D55))</f>
        <v>0</v>
      </c>
      <c r="E43" s="20">
        <f t="shared" si="15"/>
        <v>0</v>
      </c>
      <c r="F43" s="64">
        <f>IF(E6="Б/П",0,SUM(F44:F55))</f>
        <v>0</v>
      </c>
      <c r="G43" s="20">
        <f t="shared" si="15"/>
        <v>0</v>
      </c>
      <c r="H43" s="64">
        <f>IF(G6="Б/П",0,SUM(H44:H55))</f>
        <v>0</v>
      </c>
      <c r="I43" s="20">
        <f t="shared" si="15"/>
        <v>0</v>
      </c>
      <c r="J43" s="64">
        <f>IF(I6="Б/П",0,SUM(J44:J55))</f>
        <v>0</v>
      </c>
      <c r="K43" s="20">
        <f t="shared" si="15"/>
        <v>0</v>
      </c>
      <c r="L43" s="64">
        <f>IF(K6="Б/П",0,SUM(L44:L55))</f>
        <v>0</v>
      </c>
      <c r="M43" s="20">
        <f t="shared" si="15"/>
        <v>0</v>
      </c>
      <c r="N43" s="64">
        <f>IF(M6="Б/П",0,SUM(N44:N55))</f>
        <v>0</v>
      </c>
      <c r="O43" s="20">
        <f t="shared" si="15"/>
        <v>0</v>
      </c>
      <c r="P43" s="64">
        <f>IF(O6="Б/П",0,SUM(P44:P55))</f>
        <v>0</v>
      </c>
      <c r="Q43" s="20">
        <f t="shared" si="15"/>
        <v>0</v>
      </c>
      <c r="R43" s="64">
        <f>IF(Q6="Б/П",0,SUM(R44:R55))</f>
        <v>0</v>
      </c>
      <c r="S43" s="20">
        <f t="shared" si="15"/>
        <v>0</v>
      </c>
      <c r="T43" s="64">
        <f>IF(S6="Б/П",0,SUM(T44:T55))</f>
        <v>0</v>
      </c>
      <c r="U43" s="20">
        <f t="shared" si="15"/>
        <v>0</v>
      </c>
      <c r="V43" s="64">
        <f>IF(U6="Б/П",0,SUM(V44:V55))</f>
        <v>0</v>
      </c>
      <c r="W43" s="20">
        <f t="shared" si="15"/>
        <v>0</v>
      </c>
      <c r="X43" s="64">
        <f>IF(W6="Б/П",0,SUM(X44:X55))</f>
        <v>0</v>
      </c>
      <c r="Y43" s="20">
        <f t="shared" si="15"/>
        <v>0</v>
      </c>
      <c r="Z43" s="64">
        <f>IF(Y6="Б/П",0,SUM(Z44:Z55))</f>
        <v>0</v>
      </c>
      <c r="AA43" s="27">
        <f>SUM(C43+E43+G43+I43+K43+M43+O43+Q43+S43+U43+W43+Y43)</f>
        <v>0</v>
      </c>
      <c r="AB43" s="68">
        <f>SUM(D43+F43+H43+J43+L43+N43+P43+R43+T43+V43+X43+Z43)</f>
        <v>0</v>
      </c>
      <c r="AC43" s="19"/>
    </row>
    <row r="44" spans="1:29" ht="15">
      <c r="A44" s="6" t="s">
        <v>51</v>
      </c>
      <c r="B44" s="4" t="s">
        <v>13</v>
      </c>
      <c r="C44" s="16"/>
      <c r="D44" s="56">
        <f>C44*AC44</f>
        <v>0</v>
      </c>
      <c r="E44" s="16"/>
      <c r="F44" s="56">
        <f>E44*AC44</f>
        <v>0</v>
      </c>
      <c r="G44" s="16"/>
      <c r="H44" s="56">
        <f>G44*AC44</f>
        <v>0</v>
      </c>
      <c r="I44" s="16"/>
      <c r="J44" s="56">
        <f>I44*AC44</f>
        <v>0</v>
      </c>
      <c r="K44" s="16"/>
      <c r="L44" s="56">
        <f>K44*AC44</f>
        <v>0</v>
      </c>
      <c r="M44" s="16"/>
      <c r="N44" s="56">
        <f>M44*AC44</f>
        <v>0</v>
      </c>
      <c r="O44" s="16"/>
      <c r="P44" s="56">
        <f>O44*AC44</f>
        <v>0</v>
      </c>
      <c r="Q44" s="16"/>
      <c r="R44" s="56">
        <f>Q44*AC44</f>
        <v>0</v>
      </c>
      <c r="S44" s="16"/>
      <c r="T44" s="56">
        <f>S44*AC44</f>
        <v>0</v>
      </c>
      <c r="U44" s="16"/>
      <c r="V44" s="56">
        <f>U44*AC44</f>
        <v>0</v>
      </c>
      <c r="W44" s="16"/>
      <c r="X44" s="56">
        <f>W44*AC44</f>
        <v>0</v>
      </c>
      <c r="Y44" s="16"/>
      <c r="Z44" s="57">
        <f>Y44*AC44</f>
        <v>0</v>
      </c>
      <c r="AA44" s="27">
        <f aca="true" t="shared" si="16" ref="AA44:AA55">SUM(C44+E44+G44+I44+K44+M44+O44+Q44+S44+U44+W44+Y44)</f>
        <v>0</v>
      </c>
      <c r="AB44" s="68">
        <f aca="true" t="shared" si="17" ref="AB44:AB55">SUM(D44+F44+H44+J44+L44+N44+P44+R44+T44+V44+X44+Z44)</f>
        <v>0</v>
      </c>
      <c r="AC44" s="19">
        <v>13.8</v>
      </c>
    </row>
    <row r="45" spans="1:29" ht="15">
      <c r="A45" s="6" t="s">
        <v>52</v>
      </c>
      <c r="B45" s="4" t="s">
        <v>98</v>
      </c>
      <c r="C45" s="16"/>
      <c r="D45" s="56">
        <f>C45*AC45</f>
        <v>0</v>
      </c>
      <c r="E45" s="16"/>
      <c r="F45" s="56">
        <f>E45*AC45</f>
        <v>0</v>
      </c>
      <c r="G45" s="16"/>
      <c r="H45" s="56">
        <f>G45*AC45</f>
        <v>0</v>
      </c>
      <c r="I45" s="16"/>
      <c r="J45" s="56">
        <f>I45*AC45</f>
        <v>0</v>
      </c>
      <c r="K45" s="16"/>
      <c r="L45" s="56">
        <f>K45*AC45</f>
        <v>0</v>
      </c>
      <c r="M45" s="16"/>
      <c r="N45" s="56">
        <f>M45*AC45</f>
        <v>0</v>
      </c>
      <c r="O45" s="16"/>
      <c r="P45" s="56">
        <f>O45*AC45</f>
        <v>0</v>
      </c>
      <c r="Q45" s="16"/>
      <c r="R45" s="56">
        <f>Q45*AC45</f>
        <v>0</v>
      </c>
      <c r="S45" s="16"/>
      <c r="T45" s="56">
        <f>S45*AC45</f>
        <v>0</v>
      </c>
      <c r="U45" s="16"/>
      <c r="V45" s="56">
        <f>U45*AC45</f>
        <v>0</v>
      </c>
      <c r="W45" s="16"/>
      <c r="X45" s="56">
        <f>W45*AC45</f>
        <v>0</v>
      </c>
      <c r="Y45" s="16"/>
      <c r="Z45" s="57">
        <f>Y45*AC45</f>
        <v>0</v>
      </c>
      <c r="AA45" s="27">
        <f t="shared" si="16"/>
        <v>0</v>
      </c>
      <c r="AB45" s="68">
        <f t="shared" si="17"/>
        <v>0</v>
      </c>
      <c r="AC45" s="19">
        <v>10.4</v>
      </c>
    </row>
    <row r="46" spans="1:29" ht="15.75" customHeight="1">
      <c r="A46" s="6" t="s">
        <v>334</v>
      </c>
      <c r="B46" s="4" t="s">
        <v>335</v>
      </c>
      <c r="C46" s="16"/>
      <c r="D46" s="56">
        <f aca="true" t="shared" si="18" ref="D46:D55">C46*AC46</f>
        <v>0</v>
      </c>
      <c r="E46" s="16"/>
      <c r="F46" s="56">
        <f aca="true" t="shared" si="19" ref="F46:F55">E46*AC46</f>
        <v>0</v>
      </c>
      <c r="G46" s="16"/>
      <c r="H46" s="56">
        <f aca="true" t="shared" si="20" ref="H46:H55">G46*AC46</f>
        <v>0</v>
      </c>
      <c r="I46" s="16"/>
      <c r="J46" s="56">
        <f aca="true" t="shared" si="21" ref="J46:J55">I46*AC46</f>
        <v>0</v>
      </c>
      <c r="K46" s="16"/>
      <c r="L46" s="56">
        <f aca="true" t="shared" si="22" ref="L46:L55">K46*AC46</f>
        <v>0</v>
      </c>
      <c r="M46" s="16"/>
      <c r="N46" s="56">
        <f aca="true" t="shared" si="23" ref="N46:N55">M46*AC46</f>
        <v>0</v>
      </c>
      <c r="O46" s="16"/>
      <c r="P46" s="56">
        <f aca="true" t="shared" si="24" ref="P46:P55">O46*AC46</f>
        <v>0</v>
      </c>
      <c r="Q46" s="16"/>
      <c r="R46" s="56">
        <f aca="true" t="shared" si="25" ref="R46:R55">Q46*AC46</f>
        <v>0</v>
      </c>
      <c r="S46" s="16"/>
      <c r="T46" s="56">
        <f aca="true" t="shared" si="26" ref="T46:T55">S46*AC46</f>
        <v>0</v>
      </c>
      <c r="U46" s="16"/>
      <c r="V46" s="56">
        <f aca="true" t="shared" si="27" ref="V46:V55">U46*AC46</f>
        <v>0</v>
      </c>
      <c r="W46" s="16"/>
      <c r="X46" s="56">
        <f aca="true" t="shared" si="28" ref="X46:X55">W46*AC46</f>
        <v>0</v>
      </c>
      <c r="Y46" s="16"/>
      <c r="Z46" s="57">
        <f aca="true" t="shared" si="29" ref="Z46:Z55">Y46*AC46</f>
        <v>0</v>
      </c>
      <c r="AA46" s="27">
        <f t="shared" si="16"/>
        <v>0</v>
      </c>
      <c r="AB46" s="68">
        <f t="shared" si="17"/>
        <v>0</v>
      </c>
      <c r="AC46" s="19">
        <v>7.6</v>
      </c>
    </row>
    <row r="47" spans="1:29" ht="15">
      <c r="A47" s="6" t="s">
        <v>53</v>
      </c>
      <c r="B47" s="4" t="s">
        <v>100</v>
      </c>
      <c r="C47" s="16"/>
      <c r="D47" s="56">
        <f t="shared" si="18"/>
        <v>0</v>
      </c>
      <c r="E47" s="16"/>
      <c r="F47" s="56">
        <f t="shared" si="19"/>
        <v>0</v>
      </c>
      <c r="G47" s="16"/>
      <c r="H47" s="56">
        <f t="shared" si="20"/>
        <v>0</v>
      </c>
      <c r="I47" s="16"/>
      <c r="J47" s="56">
        <f t="shared" si="21"/>
        <v>0</v>
      </c>
      <c r="K47" s="16"/>
      <c r="L47" s="56">
        <f t="shared" si="22"/>
        <v>0</v>
      </c>
      <c r="M47" s="16"/>
      <c r="N47" s="56">
        <f t="shared" si="23"/>
        <v>0</v>
      </c>
      <c r="O47" s="16"/>
      <c r="P47" s="56">
        <f t="shared" si="24"/>
        <v>0</v>
      </c>
      <c r="Q47" s="16"/>
      <c r="R47" s="56">
        <f t="shared" si="25"/>
        <v>0</v>
      </c>
      <c r="S47" s="16"/>
      <c r="T47" s="56">
        <f t="shared" si="26"/>
        <v>0</v>
      </c>
      <c r="U47" s="16"/>
      <c r="V47" s="56">
        <f t="shared" si="27"/>
        <v>0</v>
      </c>
      <c r="W47" s="16"/>
      <c r="X47" s="56">
        <f t="shared" si="28"/>
        <v>0</v>
      </c>
      <c r="Y47" s="16"/>
      <c r="Z47" s="57">
        <f t="shared" si="29"/>
        <v>0</v>
      </c>
      <c r="AA47" s="27">
        <f t="shared" si="16"/>
        <v>0</v>
      </c>
      <c r="AB47" s="68">
        <f t="shared" si="17"/>
        <v>0</v>
      </c>
      <c r="AC47" s="19">
        <v>2.2</v>
      </c>
    </row>
    <row r="48" spans="1:29" ht="15">
      <c r="A48" s="6" t="s">
        <v>54</v>
      </c>
      <c r="B48" s="4" t="s">
        <v>101</v>
      </c>
      <c r="C48" s="16"/>
      <c r="D48" s="56">
        <f t="shared" si="18"/>
        <v>0</v>
      </c>
      <c r="E48" s="16"/>
      <c r="F48" s="56">
        <f t="shared" si="19"/>
        <v>0</v>
      </c>
      <c r="G48" s="16"/>
      <c r="H48" s="56">
        <f t="shared" si="20"/>
        <v>0</v>
      </c>
      <c r="I48" s="16"/>
      <c r="J48" s="56">
        <f t="shared" si="21"/>
        <v>0</v>
      </c>
      <c r="K48" s="16"/>
      <c r="L48" s="56">
        <f t="shared" si="22"/>
        <v>0</v>
      </c>
      <c r="M48" s="16"/>
      <c r="N48" s="56">
        <f t="shared" si="23"/>
        <v>0</v>
      </c>
      <c r="O48" s="16"/>
      <c r="P48" s="56">
        <f t="shared" si="24"/>
        <v>0</v>
      </c>
      <c r="Q48" s="16"/>
      <c r="R48" s="56">
        <f t="shared" si="25"/>
        <v>0</v>
      </c>
      <c r="S48" s="16"/>
      <c r="T48" s="56">
        <f t="shared" si="26"/>
        <v>0</v>
      </c>
      <c r="U48" s="16"/>
      <c r="V48" s="56">
        <f t="shared" si="27"/>
        <v>0</v>
      </c>
      <c r="W48" s="16"/>
      <c r="X48" s="56">
        <f t="shared" si="28"/>
        <v>0</v>
      </c>
      <c r="Y48" s="16"/>
      <c r="Z48" s="57">
        <f t="shared" si="29"/>
        <v>0</v>
      </c>
      <c r="AA48" s="27">
        <f t="shared" si="16"/>
        <v>0</v>
      </c>
      <c r="AB48" s="68">
        <f t="shared" si="17"/>
        <v>0</v>
      </c>
      <c r="AC48" s="19">
        <v>2.2</v>
      </c>
    </row>
    <row r="49" spans="1:29" ht="15">
      <c r="A49" s="6" t="s">
        <v>55</v>
      </c>
      <c r="B49" s="4" t="s">
        <v>102</v>
      </c>
      <c r="C49" s="16"/>
      <c r="D49" s="56">
        <f t="shared" si="18"/>
        <v>0</v>
      </c>
      <c r="E49" s="16"/>
      <c r="F49" s="56">
        <f t="shared" si="19"/>
        <v>0</v>
      </c>
      <c r="G49" s="16"/>
      <c r="H49" s="56">
        <f t="shared" si="20"/>
        <v>0</v>
      </c>
      <c r="I49" s="16"/>
      <c r="J49" s="56">
        <f t="shared" si="21"/>
        <v>0</v>
      </c>
      <c r="K49" s="16"/>
      <c r="L49" s="56">
        <f t="shared" si="22"/>
        <v>0</v>
      </c>
      <c r="M49" s="16"/>
      <c r="N49" s="56">
        <f t="shared" si="23"/>
        <v>0</v>
      </c>
      <c r="O49" s="16"/>
      <c r="P49" s="56">
        <f t="shared" si="24"/>
        <v>0</v>
      </c>
      <c r="Q49" s="16"/>
      <c r="R49" s="56">
        <f t="shared" si="25"/>
        <v>0</v>
      </c>
      <c r="S49" s="16"/>
      <c r="T49" s="56">
        <f t="shared" si="26"/>
        <v>0</v>
      </c>
      <c r="U49" s="16"/>
      <c r="V49" s="56">
        <f t="shared" si="27"/>
        <v>0</v>
      </c>
      <c r="W49" s="16"/>
      <c r="X49" s="56">
        <f t="shared" si="28"/>
        <v>0</v>
      </c>
      <c r="Y49" s="16"/>
      <c r="Z49" s="57">
        <f t="shared" si="29"/>
        <v>0</v>
      </c>
      <c r="AA49" s="27">
        <f t="shared" si="16"/>
        <v>0</v>
      </c>
      <c r="AB49" s="68">
        <f t="shared" si="17"/>
        <v>0</v>
      </c>
      <c r="AC49" s="19">
        <v>3.4</v>
      </c>
    </row>
    <row r="50" spans="1:29" ht="15">
      <c r="A50" s="6" t="s">
        <v>56</v>
      </c>
      <c r="B50" s="4" t="s">
        <v>103</v>
      </c>
      <c r="C50" s="16"/>
      <c r="D50" s="56">
        <f t="shared" si="18"/>
        <v>0</v>
      </c>
      <c r="E50" s="16"/>
      <c r="F50" s="56">
        <f t="shared" si="19"/>
        <v>0</v>
      </c>
      <c r="G50" s="16"/>
      <c r="H50" s="56">
        <f t="shared" si="20"/>
        <v>0</v>
      </c>
      <c r="I50" s="16"/>
      <c r="J50" s="56">
        <f t="shared" si="21"/>
        <v>0</v>
      </c>
      <c r="K50" s="16"/>
      <c r="L50" s="56">
        <f t="shared" si="22"/>
        <v>0</v>
      </c>
      <c r="M50" s="16"/>
      <c r="N50" s="56">
        <f t="shared" si="23"/>
        <v>0</v>
      </c>
      <c r="O50" s="16"/>
      <c r="P50" s="56">
        <f t="shared" si="24"/>
        <v>0</v>
      </c>
      <c r="Q50" s="16"/>
      <c r="R50" s="56">
        <f t="shared" si="25"/>
        <v>0</v>
      </c>
      <c r="S50" s="16"/>
      <c r="T50" s="56">
        <f t="shared" si="26"/>
        <v>0</v>
      </c>
      <c r="U50" s="16"/>
      <c r="V50" s="56">
        <f t="shared" si="27"/>
        <v>0</v>
      </c>
      <c r="W50" s="16"/>
      <c r="X50" s="56">
        <f t="shared" si="28"/>
        <v>0</v>
      </c>
      <c r="Y50" s="16"/>
      <c r="Z50" s="57">
        <f t="shared" si="29"/>
        <v>0</v>
      </c>
      <c r="AA50" s="27">
        <f t="shared" si="16"/>
        <v>0</v>
      </c>
      <c r="AB50" s="68">
        <f t="shared" si="17"/>
        <v>0</v>
      </c>
      <c r="AC50" s="19">
        <v>13.8</v>
      </c>
    </row>
    <row r="51" spans="1:29" ht="14.25" customHeight="1">
      <c r="A51" s="6" t="s">
        <v>57</v>
      </c>
      <c r="B51" s="4" t="s">
        <v>104</v>
      </c>
      <c r="C51" s="16"/>
      <c r="D51" s="56">
        <f t="shared" si="18"/>
        <v>0</v>
      </c>
      <c r="E51" s="16"/>
      <c r="F51" s="56">
        <f t="shared" si="19"/>
        <v>0</v>
      </c>
      <c r="G51" s="16"/>
      <c r="H51" s="56">
        <f t="shared" si="20"/>
        <v>0</v>
      </c>
      <c r="I51" s="16"/>
      <c r="J51" s="56">
        <f t="shared" si="21"/>
        <v>0</v>
      </c>
      <c r="K51" s="16"/>
      <c r="L51" s="56">
        <f t="shared" si="22"/>
        <v>0</v>
      </c>
      <c r="M51" s="16"/>
      <c r="N51" s="56">
        <f t="shared" si="23"/>
        <v>0</v>
      </c>
      <c r="O51" s="16"/>
      <c r="P51" s="56">
        <f t="shared" si="24"/>
        <v>0</v>
      </c>
      <c r="Q51" s="16"/>
      <c r="R51" s="56">
        <f t="shared" si="25"/>
        <v>0</v>
      </c>
      <c r="S51" s="16"/>
      <c r="T51" s="56">
        <f t="shared" si="26"/>
        <v>0</v>
      </c>
      <c r="U51" s="16"/>
      <c r="V51" s="56">
        <f t="shared" si="27"/>
        <v>0</v>
      </c>
      <c r="W51" s="16"/>
      <c r="X51" s="56">
        <f t="shared" si="28"/>
        <v>0</v>
      </c>
      <c r="Y51" s="16"/>
      <c r="Z51" s="57">
        <f t="shared" si="29"/>
        <v>0</v>
      </c>
      <c r="AA51" s="27">
        <f t="shared" si="16"/>
        <v>0</v>
      </c>
      <c r="AB51" s="68">
        <f t="shared" si="17"/>
        <v>0</v>
      </c>
      <c r="AC51" s="19">
        <v>15.2</v>
      </c>
    </row>
    <row r="52" spans="1:29" ht="15" customHeight="1">
      <c r="A52" s="6" t="s">
        <v>58</v>
      </c>
      <c r="B52" s="7" t="s">
        <v>105</v>
      </c>
      <c r="C52" s="16"/>
      <c r="D52" s="56">
        <f t="shared" si="18"/>
        <v>0</v>
      </c>
      <c r="E52" s="16"/>
      <c r="F52" s="56">
        <f t="shared" si="19"/>
        <v>0</v>
      </c>
      <c r="G52" s="16"/>
      <c r="H52" s="56">
        <f t="shared" si="20"/>
        <v>0</v>
      </c>
      <c r="I52" s="16"/>
      <c r="J52" s="56">
        <f t="shared" si="21"/>
        <v>0</v>
      </c>
      <c r="K52" s="16"/>
      <c r="L52" s="56">
        <f t="shared" si="22"/>
        <v>0</v>
      </c>
      <c r="M52" s="16"/>
      <c r="N52" s="56">
        <f t="shared" si="23"/>
        <v>0</v>
      </c>
      <c r="O52" s="16"/>
      <c r="P52" s="56">
        <f t="shared" si="24"/>
        <v>0</v>
      </c>
      <c r="Q52" s="16"/>
      <c r="R52" s="56">
        <f t="shared" si="25"/>
        <v>0</v>
      </c>
      <c r="S52" s="16"/>
      <c r="T52" s="56">
        <f t="shared" si="26"/>
        <v>0</v>
      </c>
      <c r="U52" s="16"/>
      <c r="V52" s="56">
        <f t="shared" si="27"/>
        <v>0</v>
      </c>
      <c r="W52" s="16"/>
      <c r="X52" s="56">
        <f t="shared" si="28"/>
        <v>0</v>
      </c>
      <c r="Y52" s="16"/>
      <c r="Z52" s="57">
        <f t="shared" si="29"/>
        <v>0</v>
      </c>
      <c r="AA52" s="27">
        <f t="shared" si="16"/>
        <v>0</v>
      </c>
      <c r="AB52" s="68">
        <f t="shared" si="17"/>
        <v>0</v>
      </c>
      <c r="AC52" s="19">
        <v>13.8</v>
      </c>
    </row>
    <row r="53" spans="1:29" ht="15">
      <c r="A53" s="6" t="s">
        <v>59</v>
      </c>
      <c r="B53" s="4" t="s">
        <v>106</v>
      </c>
      <c r="C53" s="16"/>
      <c r="D53" s="56">
        <f t="shared" si="18"/>
        <v>0</v>
      </c>
      <c r="E53" s="16"/>
      <c r="F53" s="56">
        <f t="shared" si="19"/>
        <v>0</v>
      </c>
      <c r="G53" s="16"/>
      <c r="H53" s="56">
        <f t="shared" si="20"/>
        <v>0</v>
      </c>
      <c r="I53" s="16"/>
      <c r="J53" s="56">
        <f t="shared" si="21"/>
        <v>0</v>
      </c>
      <c r="K53" s="16"/>
      <c r="L53" s="56">
        <f t="shared" si="22"/>
        <v>0</v>
      </c>
      <c r="M53" s="16"/>
      <c r="N53" s="56">
        <f t="shared" si="23"/>
        <v>0</v>
      </c>
      <c r="O53" s="16"/>
      <c r="P53" s="56">
        <f t="shared" si="24"/>
        <v>0</v>
      </c>
      <c r="Q53" s="16"/>
      <c r="R53" s="56">
        <f t="shared" si="25"/>
        <v>0</v>
      </c>
      <c r="S53" s="16"/>
      <c r="T53" s="56">
        <f t="shared" si="26"/>
        <v>0</v>
      </c>
      <c r="U53" s="16"/>
      <c r="V53" s="56">
        <f t="shared" si="27"/>
        <v>0</v>
      </c>
      <c r="W53" s="16"/>
      <c r="X53" s="56">
        <f t="shared" si="28"/>
        <v>0</v>
      </c>
      <c r="Y53" s="16"/>
      <c r="Z53" s="57">
        <f t="shared" si="29"/>
        <v>0</v>
      </c>
      <c r="AA53" s="27">
        <f t="shared" si="16"/>
        <v>0</v>
      </c>
      <c r="AB53" s="68">
        <f t="shared" si="17"/>
        <v>0</v>
      </c>
      <c r="AC53" s="19">
        <v>15.2</v>
      </c>
    </row>
    <row r="54" spans="1:29" ht="16.5" customHeight="1">
      <c r="A54" s="6" t="s">
        <v>60</v>
      </c>
      <c r="B54" s="4" t="s">
        <v>107</v>
      </c>
      <c r="C54" s="16"/>
      <c r="D54" s="56">
        <f t="shared" si="18"/>
        <v>0</v>
      </c>
      <c r="E54" s="16"/>
      <c r="F54" s="56">
        <f t="shared" si="19"/>
        <v>0</v>
      </c>
      <c r="G54" s="16"/>
      <c r="H54" s="56">
        <f t="shared" si="20"/>
        <v>0</v>
      </c>
      <c r="I54" s="16"/>
      <c r="J54" s="56">
        <f t="shared" si="21"/>
        <v>0</v>
      </c>
      <c r="K54" s="16"/>
      <c r="L54" s="56">
        <f t="shared" si="22"/>
        <v>0</v>
      </c>
      <c r="M54" s="16"/>
      <c r="N54" s="56">
        <f t="shared" si="23"/>
        <v>0</v>
      </c>
      <c r="O54" s="16"/>
      <c r="P54" s="56">
        <f t="shared" si="24"/>
        <v>0</v>
      </c>
      <c r="Q54" s="16"/>
      <c r="R54" s="56">
        <f t="shared" si="25"/>
        <v>0</v>
      </c>
      <c r="S54" s="16"/>
      <c r="T54" s="56">
        <f t="shared" si="26"/>
        <v>0</v>
      </c>
      <c r="U54" s="16"/>
      <c r="V54" s="56">
        <f t="shared" si="27"/>
        <v>0</v>
      </c>
      <c r="W54" s="16"/>
      <c r="X54" s="56">
        <f t="shared" si="28"/>
        <v>0</v>
      </c>
      <c r="Y54" s="16"/>
      <c r="Z54" s="57">
        <f t="shared" si="29"/>
        <v>0</v>
      </c>
      <c r="AA54" s="27">
        <f t="shared" si="16"/>
        <v>0</v>
      </c>
      <c r="AB54" s="68">
        <f t="shared" si="17"/>
        <v>0</v>
      </c>
      <c r="AC54" s="19">
        <v>20.6</v>
      </c>
    </row>
    <row r="55" spans="1:29" ht="14.25" customHeight="1">
      <c r="A55" s="6" t="s">
        <v>61</v>
      </c>
      <c r="B55" s="4" t="s">
        <v>108</v>
      </c>
      <c r="C55" s="16"/>
      <c r="D55" s="56">
        <f t="shared" si="18"/>
        <v>0</v>
      </c>
      <c r="E55" s="16"/>
      <c r="F55" s="56">
        <f t="shared" si="19"/>
        <v>0</v>
      </c>
      <c r="G55" s="16"/>
      <c r="H55" s="56">
        <f t="shared" si="20"/>
        <v>0</v>
      </c>
      <c r="I55" s="16"/>
      <c r="J55" s="56">
        <f t="shared" si="21"/>
        <v>0</v>
      </c>
      <c r="K55" s="16"/>
      <c r="L55" s="56">
        <f t="shared" si="22"/>
        <v>0</v>
      </c>
      <c r="M55" s="16"/>
      <c r="N55" s="56">
        <f t="shared" si="23"/>
        <v>0</v>
      </c>
      <c r="O55" s="16"/>
      <c r="P55" s="56">
        <f t="shared" si="24"/>
        <v>0</v>
      </c>
      <c r="Q55" s="16"/>
      <c r="R55" s="56">
        <f t="shared" si="25"/>
        <v>0</v>
      </c>
      <c r="S55" s="16"/>
      <c r="T55" s="56">
        <f t="shared" si="26"/>
        <v>0</v>
      </c>
      <c r="U55" s="16"/>
      <c r="V55" s="56">
        <f t="shared" si="27"/>
        <v>0</v>
      </c>
      <c r="W55" s="16"/>
      <c r="X55" s="56">
        <f t="shared" si="28"/>
        <v>0</v>
      </c>
      <c r="Y55" s="16"/>
      <c r="Z55" s="57">
        <f t="shared" si="29"/>
        <v>0</v>
      </c>
      <c r="AA55" s="27">
        <f t="shared" si="16"/>
        <v>0</v>
      </c>
      <c r="AB55" s="68">
        <f t="shared" si="17"/>
        <v>0</v>
      </c>
      <c r="AC55" s="19">
        <v>13.8</v>
      </c>
    </row>
    <row r="56" spans="1:29" ht="15">
      <c r="A56" s="23" t="s">
        <v>336</v>
      </c>
      <c r="B56" s="24"/>
      <c r="C56" s="20">
        <f>SUM(C57:C58)</f>
        <v>0</v>
      </c>
      <c r="D56" s="64">
        <f>IF(C6="Б/П",0,SUM(D57:D58))</f>
        <v>0</v>
      </c>
      <c r="E56" s="64">
        <f>SUM(E57:E58)</f>
        <v>0</v>
      </c>
      <c r="F56" s="64">
        <f aca="true" t="shared" si="30" ref="F56:X56">IF(E6="Б/П",0,SUM(F57:F58))</f>
        <v>0</v>
      </c>
      <c r="G56" s="64">
        <f>SUM(G57:G58)</f>
        <v>0</v>
      </c>
      <c r="H56" s="64">
        <f t="shared" si="30"/>
        <v>0</v>
      </c>
      <c r="I56" s="64">
        <f>SUM(I57:I58)</f>
        <v>0</v>
      </c>
      <c r="J56" s="64">
        <f t="shared" si="30"/>
        <v>0</v>
      </c>
      <c r="K56" s="64">
        <f>SUM(K57:K58)</f>
        <v>0</v>
      </c>
      <c r="L56" s="64">
        <f t="shared" si="30"/>
        <v>0</v>
      </c>
      <c r="M56" s="64">
        <f>SUM(M57:M58)</f>
        <v>0</v>
      </c>
      <c r="N56" s="64">
        <f t="shared" si="30"/>
        <v>0</v>
      </c>
      <c r="O56" s="64">
        <f>SUM(O57:O58)</f>
        <v>0</v>
      </c>
      <c r="P56" s="64">
        <f t="shared" si="30"/>
        <v>0</v>
      </c>
      <c r="Q56" s="64">
        <f>SUM(Q57:Q58)</f>
        <v>0</v>
      </c>
      <c r="R56" s="64">
        <f t="shared" si="30"/>
        <v>0</v>
      </c>
      <c r="S56" s="64">
        <f>SUM(S57:S58)</f>
        <v>0</v>
      </c>
      <c r="T56" s="64">
        <f t="shared" si="30"/>
        <v>0</v>
      </c>
      <c r="U56" s="64">
        <f>SUM(U57:U58)</f>
        <v>0</v>
      </c>
      <c r="V56" s="64">
        <f t="shared" si="30"/>
        <v>0</v>
      </c>
      <c r="W56" s="64">
        <f>SUM(W57:W58)</f>
        <v>0</v>
      </c>
      <c r="X56" s="64">
        <f t="shared" si="30"/>
        <v>0</v>
      </c>
      <c r="Y56" s="64">
        <f>SUM(Y57:Y58)</f>
        <v>0</v>
      </c>
      <c r="Z56" s="64">
        <f>IF(Y6="Б/П",0,SUM(Z57:Z58))</f>
        <v>0</v>
      </c>
      <c r="AA56" s="27">
        <f aca="true" t="shared" si="31" ref="AA56:AA121">SUM(C56+E56+G56+I56+K56+M56+O56+Q56+S56+U56+W56+Y56)</f>
        <v>0</v>
      </c>
      <c r="AB56" s="68">
        <f aca="true" t="shared" si="32" ref="AB56:AB121">SUM(D56+F56+H56+J56+L56+N56+P56+R56+T56+V56+X56+Z56)</f>
        <v>0</v>
      </c>
      <c r="AC56" s="19"/>
    </row>
    <row r="57" spans="1:29" ht="15" customHeight="1">
      <c r="A57" s="6" t="s">
        <v>337</v>
      </c>
      <c r="B57" s="87" t="s">
        <v>338</v>
      </c>
      <c r="C57" s="16"/>
      <c r="D57" s="56">
        <f>C57*AC57</f>
        <v>0</v>
      </c>
      <c r="E57" s="16"/>
      <c r="F57" s="56">
        <f>E57*AC57</f>
        <v>0</v>
      </c>
      <c r="G57" s="16"/>
      <c r="H57" s="56">
        <f>G57*AC57</f>
        <v>0</v>
      </c>
      <c r="I57" s="16"/>
      <c r="J57" s="56">
        <f>I57*AC57</f>
        <v>0</v>
      </c>
      <c r="K57" s="16"/>
      <c r="L57" s="56">
        <f>K57*AC57</f>
        <v>0</v>
      </c>
      <c r="M57" s="16"/>
      <c r="N57" s="56">
        <f>M57*AC57</f>
        <v>0</v>
      </c>
      <c r="O57" s="16"/>
      <c r="P57" s="56">
        <f>O57*AC57</f>
        <v>0</v>
      </c>
      <c r="Q57" s="16"/>
      <c r="R57" s="56">
        <f>Q57*AC57</f>
        <v>0</v>
      </c>
      <c r="S57" s="16"/>
      <c r="T57" s="56">
        <f>S57*AC57</f>
        <v>0</v>
      </c>
      <c r="U57" s="16"/>
      <c r="V57" s="56">
        <f>U57*AC57</f>
        <v>0</v>
      </c>
      <c r="W57" s="16"/>
      <c r="X57" s="56">
        <f>W57*AC57</f>
        <v>0</v>
      </c>
      <c r="Y57" s="16"/>
      <c r="Z57" s="57">
        <f>Y57*AC57</f>
        <v>0</v>
      </c>
      <c r="AA57" s="27">
        <f t="shared" si="31"/>
        <v>0</v>
      </c>
      <c r="AB57" s="68">
        <f t="shared" si="32"/>
        <v>0</v>
      </c>
      <c r="AC57" s="19">
        <v>6.8</v>
      </c>
    </row>
    <row r="58" spans="1:29" ht="15" customHeight="1">
      <c r="A58" s="6" t="s">
        <v>339</v>
      </c>
      <c r="B58" s="8" t="s">
        <v>340</v>
      </c>
      <c r="C58" s="16"/>
      <c r="D58" s="56">
        <f>C58*AC58</f>
        <v>0</v>
      </c>
      <c r="E58" s="16"/>
      <c r="F58" s="56">
        <f>E58*AC58</f>
        <v>0</v>
      </c>
      <c r="G58" s="16"/>
      <c r="H58" s="56">
        <f>G58*AC58</f>
        <v>0</v>
      </c>
      <c r="I58" s="16"/>
      <c r="J58" s="56">
        <f>I58*AC58</f>
        <v>0</v>
      </c>
      <c r="K58" s="16"/>
      <c r="L58" s="56">
        <f>K58*AC58</f>
        <v>0</v>
      </c>
      <c r="M58" s="16"/>
      <c r="N58" s="56">
        <f>M58*AC58</f>
        <v>0</v>
      </c>
      <c r="O58" s="16"/>
      <c r="P58" s="56">
        <f>O58*AC58</f>
        <v>0</v>
      </c>
      <c r="Q58" s="16"/>
      <c r="R58" s="56">
        <f>Q58*AC58</f>
        <v>0</v>
      </c>
      <c r="S58" s="16"/>
      <c r="T58" s="56">
        <f>S58*AC58</f>
        <v>0</v>
      </c>
      <c r="U58" s="16"/>
      <c r="V58" s="56">
        <f>U58*AC58</f>
        <v>0</v>
      </c>
      <c r="W58" s="16"/>
      <c r="X58" s="56">
        <f>W58*AC58</f>
        <v>0</v>
      </c>
      <c r="Y58" s="16"/>
      <c r="Z58" s="57">
        <f>Y58*AC58</f>
        <v>0</v>
      </c>
      <c r="AA58" s="27"/>
      <c r="AB58" s="68">
        <f t="shared" si="32"/>
        <v>0</v>
      </c>
      <c r="AC58" s="19">
        <v>8.6</v>
      </c>
    </row>
    <row r="59" spans="1:29" ht="15" customHeight="1">
      <c r="A59" s="6"/>
      <c r="B59" s="8"/>
      <c r="C59" s="16"/>
      <c r="D59" s="56"/>
      <c r="E59" s="16"/>
      <c r="F59" s="56"/>
      <c r="G59" s="16"/>
      <c r="H59" s="56"/>
      <c r="I59" s="16"/>
      <c r="J59" s="56"/>
      <c r="K59" s="16"/>
      <c r="L59" s="56"/>
      <c r="M59" s="16"/>
      <c r="N59" s="56"/>
      <c r="O59" s="16"/>
      <c r="P59" s="56"/>
      <c r="Q59" s="16"/>
      <c r="R59" s="56"/>
      <c r="S59" s="16"/>
      <c r="T59" s="56"/>
      <c r="U59" s="16"/>
      <c r="V59" s="56"/>
      <c r="W59" s="16"/>
      <c r="X59" s="56"/>
      <c r="Y59" s="16"/>
      <c r="Z59" s="57"/>
      <c r="AA59" s="27"/>
      <c r="AB59" s="68"/>
      <c r="AC59" s="19"/>
    </row>
    <row r="60" spans="1:29" ht="15">
      <c r="A60" s="23" t="s">
        <v>341</v>
      </c>
      <c r="B60" s="24"/>
      <c r="C60" s="20">
        <f aca="true" t="shared" si="33" ref="C60:Y60">SUM(C61:C63)</f>
        <v>0</v>
      </c>
      <c r="D60" s="64">
        <f>IF(C6="Б/П",0,SUM(D61:D63))</f>
        <v>0</v>
      </c>
      <c r="E60" s="20">
        <f t="shared" si="33"/>
        <v>0</v>
      </c>
      <c r="F60" s="64">
        <f>IF(E6="Б/П",0,SUM(F61:F63))</f>
        <v>0</v>
      </c>
      <c r="G60" s="20">
        <f t="shared" si="33"/>
        <v>0</v>
      </c>
      <c r="H60" s="64">
        <f>IF(G6="Б/П",0,SUM(H61:H63))</f>
        <v>0</v>
      </c>
      <c r="I60" s="20">
        <f t="shared" si="33"/>
        <v>0</v>
      </c>
      <c r="J60" s="64">
        <f>IF(I6="Б/П",0,SUM(J61:J63))</f>
        <v>0</v>
      </c>
      <c r="K60" s="20">
        <f t="shared" si="33"/>
        <v>0</v>
      </c>
      <c r="L60" s="64">
        <f>IF(K6="Б/П",0,SUM(L61:L63))</f>
        <v>0</v>
      </c>
      <c r="M60" s="20">
        <f t="shared" si="33"/>
        <v>0</v>
      </c>
      <c r="N60" s="64">
        <f>IF(M6="Б/П",0,SUM(N61:N63))</f>
        <v>0</v>
      </c>
      <c r="O60" s="20">
        <f t="shared" si="33"/>
        <v>0</v>
      </c>
      <c r="P60" s="64">
        <f>IF(O6="Б/П",0,SUM(P61:P63))</f>
        <v>0</v>
      </c>
      <c r="Q60" s="20">
        <f t="shared" si="33"/>
        <v>0</v>
      </c>
      <c r="R60" s="64">
        <f>IF(Q6="Б/П",0,SUM(R61:R63))</f>
        <v>0</v>
      </c>
      <c r="S60" s="20">
        <f t="shared" si="33"/>
        <v>0</v>
      </c>
      <c r="T60" s="64">
        <f>IF(S6="Б/П",0,SUM(T61:T63))</f>
        <v>0</v>
      </c>
      <c r="U60" s="20">
        <f t="shared" si="33"/>
        <v>0</v>
      </c>
      <c r="V60" s="64">
        <f>IF(U6="Б/П",0,SUM(V61:V63))</f>
        <v>0</v>
      </c>
      <c r="W60" s="20">
        <f t="shared" si="33"/>
        <v>0</v>
      </c>
      <c r="X60" s="64">
        <f>IF(W6="Б/П",0,SUM(X61:X63))</f>
        <v>0</v>
      </c>
      <c r="Y60" s="20">
        <f t="shared" si="33"/>
        <v>0</v>
      </c>
      <c r="Z60" s="64">
        <f>IF(Y6="Б/П",0,SUM(Z61:Z63))</f>
        <v>0</v>
      </c>
      <c r="AA60" s="27">
        <f aca="true" t="shared" si="34" ref="AA60:AB63">SUM(C60+E60+G60+I60+K60+M60+O60+Q60+S60+U60+W60+Y60)</f>
        <v>0</v>
      </c>
      <c r="AB60" s="68">
        <f t="shared" si="34"/>
        <v>0</v>
      </c>
      <c r="AC60" s="19"/>
    </row>
    <row r="61" spans="1:29" ht="15" customHeight="1">
      <c r="A61" s="3" t="s">
        <v>275</v>
      </c>
      <c r="B61" s="5" t="s">
        <v>109</v>
      </c>
      <c r="C61" s="17"/>
      <c r="D61" s="65">
        <f>C61*AC61</f>
        <v>0</v>
      </c>
      <c r="E61" s="17"/>
      <c r="F61" s="58">
        <f>E61*AC61</f>
        <v>0</v>
      </c>
      <c r="G61" s="17"/>
      <c r="H61" s="58">
        <f>G61*AC61</f>
        <v>0</v>
      </c>
      <c r="I61" s="17"/>
      <c r="J61" s="58">
        <f>I61*AC61</f>
        <v>0</v>
      </c>
      <c r="K61" s="17"/>
      <c r="L61" s="58">
        <f>K61*AC61</f>
        <v>0</v>
      </c>
      <c r="M61" s="17"/>
      <c r="N61" s="58">
        <f>M61*AC61</f>
        <v>0</v>
      </c>
      <c r="O61" s="17"/>
      <c r="P61" s="58">
        <f>O61*AC61</f>
        <v>0</v>
      </c>
      <c r="Q61" s="17"/>
      <c r="R61" s="58">
        <f>Q61*AC61</f>
        <v>0</v>
      </c>
      <c r="S61" s="17"/>
      <c r="T61" s="58">
        <f>S61*AC61</f>
        <v>0</v>
      </c>
      <c r="U61" s="17"/>
      <c r="V61" s="58">
        <f>U61*AC61</f>
        <v>0</v>
      </c>
      <c r="W61" s="17"/>
      <c r="X61" s="58">
        <f>W61*AC61</f>
        <v>0</v>
      </c>
      <c r="Y61" s="17"/>
      <c r="Z61" s="59">
        <f>Y61*AC61</f>
        <v>0</v>
      </c>
      <c r="AA61" s="28">
        <f t="shared" si="34"/>
        <v>0</v>
      </c>
      <c r="AB61" s="69">
        <f t="shared" si="34"/>
        <v>0</v>
      </c>
      <c r="AC61" s="19">
        <v>11.4</v>
      </c>
    </row>
    <row r="62" spans="1:29" ht="15" customHeight="1">
      <c r="A62" s="3" t="s">
        <v>276</v>
      </c>
      <c r="B62" s="5" t="s">
        <v>110</v>
      </c>
      <c r="C62" s="17"/>
      <c r="D62" s="65">
        <f>C62*AC62</f>
        <v>0</v>
      </c>
      <c r="E62" s="17"/>
      <c r="F62" s="58">
        <f>E62*AC62</f>
        <v>0</v>
      </c>
      <c r="G62" s="17"/>
      <c r="H62" s="58">
        <f>G62*AC62</f>
        <v>0</v>
      </c>
      <c r="I62" s="17"/>
      <c r="J62" s="58">
        <f>I62*AC62</f>
        <v>0</v>
      </c>
      <c r="K62" s="17"/>
      <c r="L62" s="58">
        <f>K62*AC62</f>
        <v>0</v>
      </c>
      <c r="M62" s="17"/>
      <c r="N62" s="58">
        <f>M62*AC62</f>
        <v>0</v>
      </c>
      <c r="O62" s="17"/>
      <c r="P62" s="58">
        <f>O62*AC62</f>
        <v>0</v>
      </c>
      <c r="Q62" s="17"/>
      <c r="R62" s="58">
        <f>Q62*AC62</f>
        <v>0</v>
      </c>
      <c r="S62" s="17"/>
      <c r="T62" s="58">
        <f>S62*AC62</f>
        <v>0</v>
      </c>
      <c r="U62" s="17"/>
      <c r="V62" s="58">
        <f>U62*AC62</f>
        <v>0</v>
      </c>
      <c r="W62" s="17"/>
      <c r="X62" s="58">
        <f>W62*AC62</f>
        <v>0</v>
      </c>
      <c r="Y62" s="17"/>
      <c r="Z62" s="59">
        <f>Y62*AC62</f>
        <v>0</v>
      </c>
      <c r="AA62" s="28">
        <f t="shared" si="34"/>
        <v>0</v>
      </c>
      <c r="AB62" s="69">
        <f t="shared" si="34"/>
        <v>0</v>
      </c>
      <c r="AC62" s="19">
        <v>11.4</v>
      </c>
    </row>
    <row r="63" spans="1:29" ht="15" customHeight="1">
      <c r="A63" s="3" t="s">
        <v>342</v>
      </c>
      <c r="B63" s="5" t="s">
        <v>111</v>
      </c>
      <c r="C63" s="17"/>
      <c r="D63" s="65">
        <f>C63*AC63</f>
        <v>0</v>
      </c>
      <c r="E63" s="17"/>
      <c r="F63" s="58">
        <f>E63*AC63</f>
        <v>0</v>
      </c>
      <c r="G63" s="17"/>
      <c r="H63" s="58">
        <f>G63*AC63</f>
        <v>0</v>
      </c>
      <c r="I63" s="17"/>
      <c r="J63" s="58">
        <f>I63*AC63</f>
        <v>0</v>
      </c>
      <c r="K63" s="17"/>
      <c r="L63" s="58">
        <f>K63*AC63</f>
        <v>0</v>
      </c>
      <c r="M63" s="17"/>
      <c r="N63" s="58">
        <f>M63*AC63</f>
        <v>0</v>
      </c>
      <c r="O63" s="17"/>
      <c r="P63" s="58">
        <f>O63*AC63</f>
        <v>0</v>
      </c>
      <c r="Q63" s="17"/>
      <c r="R63" s="58">
        <f>Q63*AC63</f>
        <v>0</v>
      </c>
      <c r="S63" s="17"/>
      <c r="T63" s="58">
        <f>S63*AC63</f>
        <v>0</v>
      </c>
      <c r="U63" s="17"/>
      <c r="V63" s="58">
        <f>U63*AC63</f>
        <v>0</v>
      </c>
      <c r="W63" s="17"/>
      <c r="X63" s="58">
        <f>W63*AC63</f>
        <v>0</v>
      </c>
      <c r="Y63" s="17"/>
      <c r="Z63" s="59">
        <f>Y63*AC63</f>
        <v>0</v>
      </c>
      <c r="AA63" s="28">
        <f t="shared" si="34"/>
        <v>0</v>
      </c>
      <c r="AB63" s="69">
        <f t="shared" si="34"/>
        <v>0</v>
      </c>
      <c r="AC63" s="19">
        <v>13.8</v>
      </c>
    </row>
    <row r="64" spans="1:29" ht="15">
      <c r="A64" s="23" t="s">
        <v>343</v>
      </c>
      <c r="B64" s="24"/>
      <c r="C64" s="20">
        <f>SUM(C65:C67)</f>
        <v>0</v>
      </c>
      <c r="D64" s="64">
        <f>IF(C6="Б/П",0,SUM(D65:D67))</f>
        <v>0</v>
      </c>
      <c r="E64" s="20">
        <f>SUM(E65:E67)</f>
        <v>0</v>
      </c>
      <c r="F64" s="64">
        <f>IF(E6="Б/П",0,SUM(F65:F67))</f>
        <v>0</v>
      </c>
      <c r="G64" s="20">
        <f>SUM(G65:G67)</f>
        <v>0</v>
      </c>
      <c r="H64" s="64">
        <f>IF(G6="Б/П",0,SUM(H65:H67))</f>
        <v>0</v>
      </c>
      <c r="I64" s="20">
        <f>SUM(I65:I67)</f>
        <v>0</v>
      </c>
      <c r="J64" s="64">
        <f>IF(I6="Б/П",0,SUM(J65:J67))</f>
        <v>0</v>
      </c>
      <c r="K64" s="20">
        <f>SUM(K65:K67)</f>
        <v>0</v>
      </c>
      <c r="L64" s="64">
        <f>IF(K6="Б/П",0,SUM(L65:L67))</f>
        <v>0</v>
      </c>
      <c r="M64" s="20">
        <f>SUM(M65:M67)</f>
        <v>0</v>
      </c>
      <c r="N64" s="64">
        <f>IF(M6="Б/П",0,SUM(N65:N67))</f>
        <v>0</v>
      </c>
      <c r="O64" s="20">
        <f>SUM(O65:O67)</f>
        <v>0</v>
      </c>
      <c r="P64" s="64">
        <f>IF(O6="Б/П",0,SUM(P65:P67))</f>
        <v>0</v>
      </c>
      <c r="Q64" s="20">
        <f>SUM(Q65:Q67)</f>
        <v>0</v>
      </c>
      <c r="R64" s="64">
        <f>IF(Q6="Б/П",0,SUM(R65:R67))</f>
        <v>0</v>
      </c>
      <c r="S64" s="20">
        <f>SUM(S65:S67)</f>
        <v>0</v>
      </c>
      <c r="T64" s="64">
        <f>IF(S6="Б/П",0,SUM(T65:T67))</f>
        <v>0</v>
      </c>
      <c r="U64" s="20">
        <f>SUM(U65:U67)</f>
        <v>0</v>
      </c>
      <c r="V64" s="64">
        <f>IF(U6="Б/П",0,SUM(V65:V67))</f>
        <v>0</v>
      </c>
      <c r="W64" s="20">
        <f>SUM(W65:W67)</f>
        <v>0</v>
      </c>
      <c r="X64" s="64">
        <f>IF(W6="Б/П",0,SUM(X65:X67))</f>
        <v>0</v>
      </c>
      <c r="Y64" s="20">
        <f>SUM(Y65:Y67)</f>
        <v>0</v>
      </c>
      <c r="Z64" s="64">
        <f>IF(Y6="Б/П",0,SUM(Z65:Z67))</f>
        <v>0</v>
      </c>
      <c r="AA64" s="27">
        <f t="shared" si="31"/>
        <v>0</v>
      </c>
      <c r="AB64" s="68">
        <f t="shared" si="32"/>
        <v>0</v>
      </c>
      <c r="AC64" s="19"/>
    </row>
    <row r="65" spans="1:29" ht="15" customHeight="1">
      <c r="A65" s="3" t="s">
        <v>344</v>
      </c>
      <c r="B65" s="5" t="s">
        <v>277</v>
      </c>
      <c r="C65" s="17"/>
      <c r="D65" s="65">
        <f>C65*AC65</f>
        <v>0</v>
      </c>
      <c r="E65" s="17"/>
      <c r="F65" s="58">
        <f>E65*AC65</f>
        <v>0</v>
      </c>
      <c r="G65" s="17"/>
      <c r="H65" s="58">
        <f>G65*AC65</f>
        <v>0</v>
      </c>
      <c r="I65" s="17"/>
      <c r="J65" s="58">
        <f>I65*AC65</f>
        <v>0</v>
      </c>
      <c r="K65" s="17"/>
      <c r="L65" s="58">
        <f>K65*AC65</f>
        <v>0</v>
      </c>
      <c r="M65" s="17"/>
      <c r="N65" s="58">
        <f>M65*AC65</f>
        <v>0</v>
      </c>
      <c r="O65" s="17"/>
      <c r="P65" s="58">
        <f>O65*AC65</f>
        <v>0</v>
      </c>
      <c r="Q65" s="17"/>
      <c r="R65" s="58">
        <f>Q65*AC65</f>
        <v>0</v>
      </c>
      <c r="S65" s="17"/>
      <c r="T65" s="58">
        <f>S65*AC65</f>
        <v>0</v>
      </c>
      <c r="U65" s="17"/>
      <c r="V65" s="58">
        <f>U65*AC65</f>
        <v>0</v>
      </c>
      <c r="W65" s="17"/>
      <c r="X65" s="58">
        <f>W65*AC65</f>
        <v>0</v>
      </c>
      <c r="Y65" s="17"/>
      <c r="Z65" s="59">
        <f>Y65*AC65</f>
        <v>0</v>
      </c>
      <c r="AA65" s="28">
        <f aca="true" t="shared" si="35" ref="AA65:AB67">SUM(C65+E65+G65+I65+K65+M65+O65+Q65+S65+U65+W65+Y65)</f>
        <v>0</v>
      </c>
      <c r="AB65" s="69">
        <f t="shared" si="35"/>
        <v>0</v>
      </c>
      <c r="AC65" s="19">
        <v>5.8</v>
      </c>
    </row>
    <row r="66" spans="1:29" ht="15" customHeight="1">
      <c r="A66" s="3" t="s">
        <v>345</v>
      </c>
      <c r="B66" s="5" t="s">
        <v>278</v>
      </c>
      <c r="C66" s="17"/>
      <c r="D66" s="65">
        <f>C66*AC66</f>
        <v>0</v>
      </c>
      <c r="E66" s="17"/>
      <c r="F66" s="58">
        <f>E66*AC66</f>
        <v>0</v>
      </c>
      <c r="G66" s="17"/>
      <c r="H66" s="58">
        <f>G66*AC66</f>
        <v>0</v>
      </c>
      <c r="I66" s="17"/>
      <c r="J66" s="58">
        <f>I66*AC66</f>
        <v>0</v>
      </c>
      <c r="K66" s="17"/>
      <c r="L66" s="58">
        <f>K66*AC66</f>
        <v>0</v>
      </c>
      <c r="M66" s="17"/>
      <c r="N66" s="58">
        <f>M66*AC66</f>
        <v>0</v>
      </c>
      <c r="O66" s="17"/>
      <c r="P66" s="58">
        <f>O66*AC66</f>
        <v>0</v>
      </c>
      <c r="Q66" s="17"/>
      <c r="R66" s="58">
        <f>Q66*AC66</f>
        <v>0</v>
      </c>
      <c r="S66" s="17"/>
      <c r="T66" s="58">
        <f>S66*AC66</f>
        <v>0</v>
      </c>
      <c r="U66" s="17"/>
      <c r="V66" s="58">
        <f>U66*AC66</f>
        <v>0</v>
      </c>
      <c r="W66" s="17"/>
      <c r="X66" s="58">
        <f>W66*AC66</f>
        <v>0</v>
      </c>
      <c r="Y66" s="17"/>
      <c r="Z66" s="59">
        <f>Y66*AC66</f>
        <v>0</v>
      </c>
      <c r="AA66" s="28">
        <f t="shared" si="35"/>
        <v>0</v>
      </c>
      <c r="AB66" s="69">
        <f t="shared" si="35"/>
        <v>0</v>
      </c>
      <c r="AC66" s="19">
        <v>13.8</v>
      </c>
    </row>
    <row r="67" spans="1:29" ht="15" customHeight="1">
      <c r="A67" s="3" t="s">
        <v>346</v>
      </c>
      <c r="B67" s="5" t="s">
        <v>347</v>
      </c>
      <c r="C67" s="17"/>
      <c r="D67" s="65">
        <f>C67*AC67</f>
        <v>0</v>
      </c>
      <c r="E67" s="17"/>
      <c r="F67" s="88">
        <f>E67*AC67</f>
        <v>0</v>
      </c>
      <c r="G67" s="17"/>
      <c r="H67" s="88">
        <f>G67*AC67</f>
        <v>0</v>
      </c>
      <c r="I67" s="17"/>
      <c r="J67" s="88">
        <f>I67*AC67</f>
        <v>0</v>
      </c>
      <c r="K67" s="17"/>
      <c r="L67" s="88">
        <f>K67*AC67</f>
        <v>0</v>
      </c>
      <c r="M67" s="17"/>
      <c r="N67" s="88">
        <f>M67*AC67</f>
        <v>0</v>
      </c>
      <c r="O67" s="17"/>
      <c r="P67" s="88">
        <f>O67*AC67</f>
        <v>0</v>
      </c>
      <c r="Q67" s="17"/>
      <c r="R67" s="88">
        <f>Q67*AC67</f>
        <v>0</v>
      </c>
      <c r="S67" s="17"/>
      <c r="T67" s="88">
        <f>S67*AC67</f>
        <v>0</v>
      </c>
      <c r="U67" s="17"/>
      <c r="V67" s="88">
        <f>U67*AC67</f>
        <v>0</v>
      </c>
      <c r="W67" s="17"/>
      <c r="X67" s="88">
        <f>W67*AC67</f>
        <v>0</v>
      </c>
      <c r="Y67" s="17"/>
      <c r="Z67" s="89">
        <f>Y67*AC67</f>
        <v>0</v>
      </c>
      <c r="AA67" s="28">
        <f t="shared" si="35"/>
        <v>0</v>
      </c>
      <c r="AB67" s="90">
        <f t="shared" si="35"/>
        <v>0</v>
      </c>
      <c r="AC67" s="19">
        <v>9.2</v>
      </c>
    </row>
    <row r="68" spans="1:29" ht="15">
      <c r="A68" s="23" t="s">
        <v>113</v>
      </c>
      <c r="B68" s="24"/>
      <c r="C68" s="20">
        <f aca="true" t="shared" si="36" ref="C68:Z68">SUM(C69:C166)</f>
        <v>0</v>
      </c>
      <c r="D68" s="64">
        <f t="shared" si="36"/>
        <v>0</v>
      </c>
      <c r="E68" s="20">
        <f t="shared" si="36"/>
        <v>0</v>
      </c>
      <c r="F68" s="64">
        <f t="shared" si="36"/>
        <v>0</v>
      </c>
      <c r="G68" s="20">
        <f t="shared" si="36"/>
        <v>0</v>
      </c>
      <c r="H68" s="64">
        <f t="shared" si="36"/>
        <v>0</v>
      </c>
      <c r="I68" s="20">
        <f t="shared" si="36"/>
        <v>0</v>
      </c>
      <c r="J68" s="64">
        <f t="shared" si="36"/>
        <v>0</v>
      </c>
      <c r="K68" s="20">
        <f t="shared" si="36"/>
        <v>0</v>
      </c>
      <c r="L68" s="64">
        <f t="shared" si="36"/>
        <v>0</v>
      </c>
      <c r="M68" s="20">
        <f t="shared" si="36"/>
        <v>0</v>
      </c>
      <c r="N68" s="64">
        <f t="shared" si="36"/>
        <v>0</v>
      </c>
      <c r="O68" s="20">
        <f t="shared" si="36"/>
        <v>0</v>
      </c>
      <c r="P68" s="64">
        <f t="shared" si="36"/>
        <v>0</v>
      </c>
      <c r="Q68" s="20">
        <f t="shared" si="36"/>
        <v>0</v>
      </c>
      <c r="R68" s="64">
        <f t="shared" si="36"/>
        <v>0</v>
      </c>
      <c r="S68" s="20">
        <f t="shared" si="36"/>
        <v>0</v>
      </c>
      <c r="T68" s="64">
        <f t="shared" si="36"/>
        <v>0</v>
      </c>
      <c r="U68" s="20">
        <f t="shared" si="36"/>
        <v>0</v>
      </c>
      <c r="V68" s="64">
        <f t="shared" si="36"/>
        <v>0</v>
      </c>
      <c r="W68" s="20">
        <f t="shared" si="36"/>
        <v>0</v>
      </c>
      <c r="X68" s="64">
        <f t="shared" si="36"/>
        <v>0</v>
      </c>
      <c r="Y68" s="20">
        <f t="shared" si="36"/>
        <v>0</v>
      </c>
      <c r="Z68" s="64">
        <f t="shared" si="36"/>
        <v>0</v>
      </c>
      <c r="AA68" s="27">
        <f t="shared" si="31"/>
        <v>0</v>
      </c>
      <c r="AB68" s="68">
        <f t="shared" si="32"/>
        <v>0</v>
      </c>
      <c r="AC68" s="19"/>
    </row>
    <row r="69" spans="1:29" ht="15" customHeight="1">
      <c r="A69" s="3" t="s">
        <v>116</v>
      </c>
      <c r="B69" s="5" t="s">
        <v>114</v>
      </c>
      <c r="C69" s="85"/>
      <c r="D69" s="66"/>
      <c r="E69" s="85"/>
      <c r="F69" s="66"/>
      <c r="G69" s="85"/>
      <c r="H69" s="66"/>
      <c r="I69" s="85"/>
      <c r="J69" s="66"/>
      <c r="K69" s="85"/>
      <c r="L69" s="66"/>
      <c r="M69" s="85"/>
      <c r="N69" s="66"/>
      <c r="O69" s="85"/>
      <c r="P69" s="66"/>
      <c r="Q69" s="85"/>
      <c r="R69" s="66"/>
      <c r="S69" s="85"/>
      <c r="T69" s="66"/>
      <c r="U69" s="85"/>
      <c r="V69" s="66"/>
      <c r="W69" s="85"/>
      <c r="X69" s="66"/>
      <c r="Y69" s="85"/>
      <c r="Z69" s="66"/>
      <c r="AA69" s="27">
        <f t="shared" si="31"/>
        <v>0</v>
      </c>
      <c r="AB69" s="68">
        <f t="shared" si="32"/>
        <v>0</v>
      </c>
      <c r="AC69" s="19">
        <v>50</v>
      </c>
    </row>
    <row r="70" spans="1:29" ht="15" customHeight="1">
      <c r="A70" s="3" t="s">
        <v>116</v>
      </c>
      <c r="B70" s="5" t="s">
        <v>115</v>
      </c>
      <c r="C70" s="85"/>
      <c r="D70" s="66"/>
      <c r="E70" s="85"/>
      <c r="F70" s="66"/>
      <c r="G70" s="85"/>
      <c r="H70" s="66"/>
      <c r="I70" s="85"/>
      <c r="J70" s="66"/>
      <c r="K70" s="85"/>
      <c r="L70" s="66"/>
      <c r="M70" s="85"/>
      <c r="N70" s="66"/>
      <c r="O70" s="85"/>
      <c r="P70" s="66"/>
      <c r="Q70" s="85"/>
      <c r="R70" s="66"/>
      <c r="S70" s="85"/>
      <c r="T70" s="66"/>
      <c r="U70" s="85"/>
      <c r="V70" s="66"/>
      <c r="W70" s="85"/>
      <c r="X70" s="66"/>
      <c r="Y70" s="85"/>
      <c r="Z70" s="66"/>
      <c r="AA70" s="27">
        <f t="shared" si="31"/>
        <v>0</v>
      </c>
      <c r="AB70" s="68">
        <f t="shared" si="32"/>
        <v>0</v>
      </c>
      <c r="AC70" s="19">
        <v>50</v>
      </c>
    </row>
    <row r="71" spans="1:29" ht="15" customHeight="1">
      <c r="A71" s="3" t="s">
        <v>25</v>
      </c>
      <c r="B71" s="5" t="s">
        <v>295</v>
      </c>
      <c r="C71" s="85"/>
      <c r="D71" s="66"/>
      <c r="E71" s="85"/>
      <c r="F71" s="66"/>
      <c r="G71" s="85"/>
      <c r="H71" s="66"/>
      <c r="I71" s="85"/>
      <c r="J71" s="66"/>
      <c r="K71" s="85"/>
      <c r="L71" s="66"/>
      <c r="M71" s="85"/>
      <c r="N71" s="66"/>
      <c r="O71" s="85"/>
      <c r="P71" s="66"/>
      <c r="Q71" s="85"/>
      <c r="R71" s="66"/>
      <c r="S71" s="85"/>
      <c r="T71" s="66"/>
      <c r="U71" s="85"/>
      <c r="V71" s="66"/>
      <c r="W71" s="85"/>
      <c r="X71" s="66"/>
      <c r="Y71" s="85"/>
      <c r="Z71" s="66"/>
      <c r="AA71" s="27">
        <f t="shared" si="31"/>
        <v>0</v>
      </c>
      <c r="AB71" s="68">
        <f t="shared" si="32"/>
        <v>0</v>
      </c>
      <c r="AC71" s="19">
        <v>20</v>
      </c>
    </row>
    <row r="72" spans="1:29" ht="15" customHeight="1">
      <c r="A72" s="3" t="s">
        <v>25</v>
      </c>
      <c r="B72" s="5" t="s">
        <v>296</v>
      </c>
      <c r="C72" s="85"/>
      <c r="D72" s="66"/>
      <c r="E72" s="85"/>
      <c r="F72" s="66"/>
      <c r="G72" s="85"/>
      <c r="H72" s="66"/>
      <c r="I72" s="85"/>
      <c r="J72" s="66"/>
      <c r="K72" s="85"/>
      <c r="L72" s="66"/>
      <c r="M72" s="85"/>
      <c r="N72" s="66"/>
      <c r="O72" s="85"/>
      <c r="P72" s="66"/>
      <c r="Q72" s="85"/>
      <c r="R72" s="66"/>
      <c r="S72" s="85"/>
      <c r="T72" s="66"/>
      <c r="U72" s="85"/>
      <c r="V72" s="66"/>
      <c r="W72" s="85"/>
      <c r="X72" s="66"/>
      <c r="Y72" s="85"/>
      <c r="Z72" s="66"/>
      <c r="AA72" s="27">
        <f t="shared" si="31"/>
        <v>0</v>
      </c>
      <c r="AB72" s="68">
        <f t="shared" si="32"/>
        <v>0</v>
      </c>
      <c r="AC72" s="19">
        <v>30</v>
      </c>
    </row>
    <row r="73" spans="1:29" ht="15" customHeight="1">
      <c r="A73" s="3" t="s">
        <v>25</v>
      </c>
      <c r="B73" s="5" t="s">
        <v>297</v>
      </c>
      <c r="C73" s="85"/>
      <c r="D73" s="66"/>
      <c r="E73" s="85"/>
      <c r="F73" s="66"/>
      <c r="G73" s="85"/>
      <c r="H73" s="66"/>
      <c r="I73" s="85"/>
      <c r="J73" s="66"/>
      <c r="K73" s="85"/>
      <c r="L73" s="66"/>
      <c r="M73" s="85"/>
      <c r="N73" s="66"/>
      <c r="O73" s="85"/>
      <c r="P73" s="66"/>
      <c r="Q73" s="85"/>
      <c r="R73" s="66"/>
      <c r="S73" s="85"/>
      <c r="T73" s="66"/>
      <c r="U73" s="85"/>
      <c r="V73" s="66"/>
      <c r="W73" s="85"/>
      <c r="X73" s="66"/>
      <c r="Y73" s="85"/>
      <c r="Z73" s="66"/>
      <c r="AA73" s="27">
        <f t="shared" si="31"/>
        <v>0</v>
      </c>
      <c r="AB73" s="68">
        <f t="shared" si="32"/>
        <v>0</v>
      </c>
      <c r="AC73" s="19">
        <v>50</v>
      </c>
    </row>
    <row r="74" spans="1:29" ht="15" customHeight="1">
      <c r="A74" s="3" t="s">
        <v>25</v>
      </c>
      <c r="B74" s="5" t="s">
        <v>117</v>
      </c>
      <c r="C74" s="85"/>
      <c r="D74" s="66"/>
      <c r="E74" s="85"/>
      <c r="F74" s="66"/>
      <c r="G74" s="85"/>
      <c r="H74" s="66"/>
      <c r="I74" s="85"/>
      <c r="J74" s="66"/>
      <c r="K74" s="85"/>
      <c r="L74" s="66"/>
      <c r="M74" s="85"/>
      <c r="N74" s="66"/>
      <c r="O74" s="85"/>
      <c r="P74" s="66"/>
      <c r="Q74" s="85"/>
      <c r="R74" s="66"/>
      <c r="S74" s="85"/>
      <c r="T74" s="66"/>
      <c r="U74" s="85"/>
      <c r="V74" s="66"/>
      <c r="W74" s="85"/>
      <c r="X74" s="66"/>
      <c r="Y74" s="85"/>
      <c r="Z74" s="66"/>
      <c r="AA74" s="27">
        <f t="shared" si="31"/>
        <v>0</v>
      </c>
      <c r="AB74" s="68">
        <f t="shared" si="32"/>
        <v>0</v>
      </c>
      <c r="AC74" s="19">
        <v>30</v>
      </c>
    </row>
    <row r="75" spans="1:29" ht="15" customHeight="1">
      <c r="A75" s="3" t="s">
        <v>26</v>
      </c>
      <c r="B75" s="5" t="s">
        <v>118</v>
      </c>
      <c r="C75" s="85"/>
      <c r="D75" s="66"/>
      <c r="E75" s="85"/>
      <c r="F75" s="66"/>
      <c r="G75" s="85"/>
      <c r="H75" s="66"/>
      <c r="I75" s="85"/>
      <c r="J75" s="66"/>
      <c r="K75" s="85"/>
      <c r="L75" s="66"/>
      <c r="M75" s="85"/>
      <c r="N75" s="66"/>
      <c r="O75" s="85"/>
      <c r="P75" s="66"/>
      <c r="Q75" s="85"/>
      <c r="R75" s="66"/>
      <c r="S75" s="85"/>
      <c r="T75" s="66"/>
      <c r="U75" s="85"/>
      <c r="V75" s="66"/>
      <c r="W75" s="85"/>
      <c r="X75" s="66"/>
      <c r="Y75" s="85"/>
      <c r="Z75" s="66"/>
      <c r="AA75" s="27">
        <f t="shared" si="31"/>
        <v>0</v>
      </c>
      <c r="AB75" s="68">
        <f t="shared" si="32"/>
        <v>0</v>
      </c>
      <c r="AC75" s="19">
        <v>200</v>
      </c>
    </row>
    <row r="76" spans="1:29" ht="15" customHeight="1">
      <c r="A76" s="3" t="s">
        <v>26</v>
      </c>
      <c r="B76" s="5" t="s">
        <v>290</v>
      </c>
      <c r="C76" s="85"/>
      <c r="D76" s="66"/>
      <c r="E76" s="85"/>
      <c r="F76" s="66"/>
      <c r="G76" s="85"/>
      <c r="H76" s="66"/>
      <c r="I76" s="85"/>
      <c r="J76" s="66"/>
      <c r="K76" s="85"/>
      <c r="L76" s="66"/>
      <c r="M76" s="85"/>
      <c r="N76" s="66"/>
      <c r="O76" s="85"/>
      <c r="P76" s="66"/>
      <c r="Q76" s="85"/>
      <c r="R76" s="66"/>
      <c r="S76" s="85"/>
      <c r="T76" s="66"/>
      <c r="U76" s="85"/>
      <c r="V76" s="66"/>
      <c r="W76" s="85"/>
      <c r="X76" s="66"/>
      <c r="Y76" s="85"/>
      <c r="Z76" s="66"/>
      <c r="AA76" s="27">
        <f t="shared" si="31"/>
        <v>0</v>
      </c>
      <c r="AB76" s="68">
        <f t="shared" si="32"/>
        <v>0</v>
      </c>
      <c r="AC76" s="19">
        <v>400</v>
      </c>
    </row>
    <row r="77" spans="1:29" ht="15" customHeight="1">
      <c r="A77" s="3" t="s">
        <v>119</v>
      </c>
      <c r="B77" s="5" t="s">
        <v>291</v>
      </c>
      <c r="C77" s="85"/>
      <c r="D77" s="66"/>
      <c r="E77" s="85"/>
      <c r="F77" s="66"/>
      <c r="G77" s="85"/>
      <c r="H77" s="66"/>
      <c r="I77" s="85"/>
      <c r="J77" s="66"/>
      <c r="K77" s="85"/>
      <c r="L77" s="66"/>
      <c r="M77" s="85"/>
      <c r="N77" s="66"/>
      <c r="O77" s="85"/>
      <c r="P77" s="66"/>
      <c r="Q77" s="85"/>
      <c r="R77" s="66"/>
      <c r="S77" s="85"/>
      <c r="T77" s="66"/>
      <c r="U77" s="85"/>
      <c r="V77" s="66"/>
      <c r="W77" s="85"/>
      <c r="X77" s="66"/>
      <c r="Y77" s="85"/>
      <c r="Z77" s="66"/>
      <c r="AA77" s="27">
        <f t="shared" si="31"/>
        <v>0</v>
      </c>
      <c r="AB77" s="68">
        <f t="shared" si="32"/>
        <v>0</v>
      </c>
      <c r="AC77" s="19">
        <v>75</v>
      </c>
    </row>
    <row r="78" spans="1:29" ht="15" customHeight="1">
      <c r="A78" s="3" t="s">
        <v>29</v>
      </c>
      <c r="B78" s="5" t="s">
        <v>309</v>
      </c>
      <c r="C78" s="85"/>
      <c r="D78" s="66"/>
      <c r="E78" s="85"/>
      <c r="F78" s="66"/>
      <c r="G78" s="85"/>
      <c r="H78" s="66"/>
      <c r="I78" s="85"/>
      <c r="J78" s="66"/>
      <c r="K78" s="85"/>
      <c r="L78" s="66"/>
      <c r="M78" s="85"/>
      <c r="N78" s="66"/>
      <c r="O78" s="85"/>
      <c r="P78" s="66"/>
      <c r="Q78" s="85"/>
      <c r="R78" s="66"/>
      <c r="S78" s="85"/>
      <c r="T78" s="66"/>
      <c r="U78" s="85"/>
      <c r="V78" s="66"/>
      <c r="W78" s="85"/>
      <c r="X78" s="66"/>
      <c r="Y78" s="85"/>
      <c r="Z78" s="66"/>
      <c r="AA78" s="27">
        <f t="shared" si="31"/>
        <v>0</v>
      </c>
      <c r="AB78" s="68">
        <f t="shared" si="32"/>
        <v>0</v>
      </c>
      <c r="AC78" s="19">
        <v>25</v>
      </c>
    </row>
    <row r="79" spans="1:29" ht="15" customHeight="1">
      <c r="A79" s="3" t="s">
        <v>30</v>
      </c>
      <c r="B79" s="5" t="s">
        <v>120</v>
      </c>
      <c r="C79" s="85"/>
      <c r="D79" s="66"/>
      <c r="E79" s="85"/>
      <c r="F79" s="66"/>
      <c r="G79" s="85"/>
      <c r="H79" s="66"/>
      <c r="I79" s="85"/>
      <c r="J79" s="66"/>
      <c r="K79" s="85"/>
      <c r="L79" s="66"/>
      <c r="M79" s="85"/>
      <c r="N79" s="66"/>
      <c r="O79" s="85"/>
      <c r="P79" s="66"/>
      <c r="Q79" s="85"/>
      <c r="R79" s="66"/>
      <c r="S79" s="85"/>
      <c r="T79" s="66"/>
      <c r="U79" s="85"/>
      <c r="V79" s="66"/>
      <c r="W79" s="85"/>
      <c r="X79" s="66"/>
      <c r="Y79" s="85"/>
      <c r="Z79" s="66"/>
      <c r="AA79" s="27">
        <f t="shared" si="31"/>
        <v>0</v>
      </c>
      <c r="AB79" s="68">
        <f t="shared" si="32"/>
        <v>0</v>
      </c>
      <c r="AC79" s="19">
        <v>3.4</v>
      </c>
    </row>
    <row r="80" spans="1:29" ht="15" customHeight="1">
      <c r="A80" s="3" t="s">
        <v>121</v>
      </c>
      <c r="B80" s="5" t="s">
        <v>122</v>
      </c>
      <c r="C80" s="85"/>
      <c r="D80" s="66"/>
      <c r="E80" s="85"/>
      <c r="F80" s="66"/>
      <c r="G80" s="85"/>
      <c r="H80" s="66"/>
      <c r="I80" s="85"/>
      <c r="J80" s="66"/>
      <c r="K80" s="85"/>
      <c r="L80" s="66"/>
      <c r="M80" s="85"/>
      <c r="N80" s="66"/>
      <c r="O80" s="85"/>
      <c r="P80" s="66"/>
      <c r="Q80" s="85"/>
      <c r="R80" s="66"/>
      <c r="S80" s="85"/>
      <c r="T80" s="66"/>
      <c r="U80" s="85"/>
      <c r="V80" s="66"/>
      <c r="W80" s="85"/>
      <c r="X80" s="66"/>
      <c r="Y80" s="85"/>
      <c r="Z80" s="66"/>
      <c r="AA80" s="27">
        <f t="shared" si="31"/>
        <v>0</v>
      </c>
      <c r="AB80" s="68">
        <f t="shared" si="32"/>
        <v>0</v>
      </c>
      <c r="AC80" s="19">
        <v>45</v>
      </c>
    </row>
    <row r="81" spans="1:29" ht="15" customHeight="1">
      <c r="A81" s="3" t="s">
        <v>124</v>
      </c>
      <c r="B81" s="5" t="s">
        <v>123</v>
      </c>
      <c r="C81" s="85"/>
      <c r="D81" s="66"/>
      <c r="E81" s="85"/>
      <c r="F81" s="66"/>
      <c r="G81" s="85"/>
      <c r="H81" s="66"/>
      <c r="I81" s="85"/>
      <c r="J81" s="66"/>
      <c r="K81" s="85"/>
      <c r="L81" s="66"/>
      <c r="M81" s="85"/>
      <c r="N81" s="66"/>
      <c r="O81" s="85"/>
      <c r="P81" s="66"/>
      <c r="Q81" s="85"/>
      <c r="R81" s="66"/>
      <c r="S81" s="85"/>
      <c r="T81" s="66"/>
      <c r="U81" s="85"/>
      <c r="V81" s="66"/>
      <c r="W81" s="85"/>
      <c r="X81" s="66"/>
      <c r="Y81" s="85"/>
      <c r="Z81" s="66"/>
      <c r="AA81" s="27">
        <f t="shared" si="31"/>
        <v>0</v>
      </c>
      <c r="AB81" s="68">
        <f t="shared" si="32"/>
        <v>0</v>
      </c>
      <c r="AC81" s="19">
        <v>45</v>
      </c>
    </row>
    <row r="82" spans="1:29" ht="15" customHeight="1">
      <c r="A82" s="3" t="s">
        <v>125</v>
      </c>
      <c r="B82" s="5" t="s">
        <v>126</v>
      </c>
      <c r="C82" s="85"/>
      <c r="D82" s="66"/>
      <c r="E82" s="85"/>
      <c r="F82" s="66"/>
      <c r="G82" s="85"/>
      <c r="H82" s="66"/>
      <c r="I82" s="85"/>
      <c r="J82" s="66"/>
      <c r="K82" s="85"/>
      <c r="L82" s="66"/>
      <c r="M82" s="85"/>
      <c r="N82" s="66"/>
      <c r="O82" s="85"/>
      <c r="P82" s="66"/>
      <c r="Q82" s="85"/>
      <c r="R82" s="66"/>
      <c r="S82" s="85"/>
      <c r="T82" s="66"/>
      <c r="U82" s="85"/>
      <c r="V82" s="66"/>
      <c r="W82" s="85"/>
      <c r="X82" s="66"/>
      <c r="Y82" s="85"/>
      <c r="Z82" s="66"/>
      <c r="AA82" s="27">
        <f t="shared" si="31"/>
        <v>0</v>
      </c>
      <c r="AB82" s="68">
        <f t="shared" si="32"/>
        <v>0</v>
      </c>
      <c r="AC82" s="19">
        <v>80</v>
      </c>
    </row>
    <row r="83" spans="1:29" ht="15" customHeight="1">
      <c r="A83" s="3" t="s">
        <v>50</v>
      </c>
      <c r="B83" s="5" t="s">
        <v>127</v>
      </c>
      <c r="C83" s="85"/>
      <c r="D83" s="66"/>
      <c r="E83" s="85"/>
      <c r="F83" s="66"/>
      <c r="G83" s="85"/>
      <c r="H83" s="66"/>
      <c r="I83" s="85"/>
      <c r="J83" s="66"/>
      <c r="K83" s="85"/>
      <c r="L83" s="66"/>
      <c r="M83" s="85"/>
      <c r="N83" s="66"/>
      <c r="O83" s="85"/>
      <c r="P83" s="66"/>
      <c r="Q83" s="85"/>
      <c r="R83" s="66"/>
      <c r="S83" s="85"/>
      <c r="T83" s="66"/>
      <c r="U83" s="85"/>
      <c r="V83" s="66"/>
      <c r="W83" s="85"/>
      <c r="X83" s="66"/>
      <c r="Y83" s="85"/>
      <c r="Z83" s="66"/>
      <c r="AA83" s="27">
        <f t="shared" si="31"/>
        <v>0</v>
      </c>
      <c r="AB83" s="68">
        <f t="shared" si="32"/>
        <v>0</v>
      </c>
      <c r="AC83" s="19">
        <v>6.6</v>
      </c>
    </row>
    <row r="84" spans="1:29" ht="15" customHeight="1">
      <c r="A84" s="3" t="s">
        <v>128</v>
      </c>
      <c r="B84" s="5" t="s">
        <v>129</v>
      </c>
      <c r="C84" s="85"/>
      <c r="D84" s="66"/>
      <c r="E84" s="85"/>
      <c r="F84" s="66"/>
      <c r="G84" s="85"/>
      <c r="H84" s="66"/>
      <c r="I84" s="85"/>
      <c r="J84" s="66"/>
      <c r="K84" s="85"/>
      <c r="L84" s="66"/>
      <c r="M84" s="85"/>
      <c r="N84" s="66"/>
      <c r="O84" s="85"/>
      <c r="P84" s="66"/>
      <c r="Q84" s="85"/>
      <c r="R84" s="66"/>
      <c r="S84" s="85"/>
      <c r="T84" s="66"/>
      <c r="U84" s="85"/>
      <c r="V84" s="66"/>
      <c r="W84" s="85"/>
      <c r="X84" s="66"/>
      <c r="Y84" s="85"/>
      <c r="Z84" s="66"/>
      <c r="AA84" s="27">
        <f t="shared" si="31"/>
        <v>0</v>
      </c>
      <c r="AB84" s="68">
        <f t="shared" si="32"/>
        <v>0</v>
      </c>
      <c r="AC84" s="19">
        <v>8.9</v>
      </c>
    </row>
    <row r="85" spans="1:29" ht="15" customHeight="1">
      <c r="A85" s="3" t="s">
        <v>130</v>
      </c>
      <c r="B85" s="5" t="s">
        <v>132</v>
      </c>
      <c r="C85" s="85"/>
      <c r="D85" s="66"/>
      <c r="E85" s="85"/>
      <c r="F85" s="66"/>
      <c r="G85" s="85"/>
      <c r="H85" s="66"/>
      <c r="I85" s="85"/>
      <c r="J85" s="66"/>
      <c r="K85" s="85"/>
      <c r="L85" s="66"/>
      <c r="M85" s="85"/>
      <c r="N85" s="66"/>
      <c r="O85" s="85"/>
      <c r="P85" s="66"/>
      <c r="Q85" s="85"/>
      <c r="R85" s="66"/>
      <c r="S85" s="85"/>
      <c r="T85" s="66"/>
      <c r="U85" s="85"/>
      <c r="V85" s="66"/>
      <c r="W85" s="85"/>
      <c r="X85" s="66"/>
      <c r="Y85" s="85"/>
      <c r="Z85" s="66"/>
      <c r="AA85" s="27">
        <f t="shared" si="31"/>
        <v>0</v>
      </c>
      <c r="AB85" s="68">
        <f t="shared" si="32"/>
        <v>0</v>
      </c>
      <c r="AC85" s="19">
        <v>10</v>
      </c>
    </row>
    <row r="86" spans="1:29" ht="15" customHeight="1">
      <c r="A86" s="3" t="s">
        <v>131</v>
      </c>
      <c r="B86" s="5" t="s">
        <v>133</v>
      </c>
      <c r="C86" s="85"/>
      <c r="D86" s="66"/>
      <c r="E86" s="85"/>
      <c r="F86" s="66"/>
      <c r="G86" s="85"/>
      <c r="H86" s="66"/>
      <c r="I86" s="85"/>
      <c r="J86" s="66"/>
      <c r="K86" s="85"/>
      <c r="L86" s="66"/>
      <c r="M86" s="85"/>
      <c r="N86" s="66"/>
      <c r="O86" s="85"/>
      <c r="P86" s="66"/>
      <c r="Q86" s="85"/>
      <c r="R86" s="66"/>
      <c r="S86" s="85"/>
      <c r="T86" s="66"/>
      <c r="U86" s="85"/>
      <c r="V86" s="66"/>
      <c r="W86" s="85"/>
      <c r="X86" s="66"/>
      <c r="Y86" s="85"/>
      <c r="Z86" s="66"/>
      <c r="AA86" s="27">
        <f t="shared" si="31"/>
        <v>0</v>
      </c>
      <c r="AB86" s="68">
        <f t="shared" si="32"/>
        <v>0</v>
      </c>
      <c r="AC86" s="19">
        <v>15</v>
      </c>
    </row>
    <row r="87" spans="1:29" ht="15" customHeight="1">
      <c r="A87" s="3" t="s">
        <v>141</v>
      </c>
      <c r="B87" s="5" t="s">
        <v>134</v>
      </c>
      <c r="C87" s="85"/>
      <c r="D87" s="66"/>
      <c r="E87" s="85"/>
      <c r="F87" s="66"/>
      <c r="G87" s="85"/>
      <c r="H87" s="66"/>
      <c r="I87" s="85"/>
      <c r="J87" s="66"/>
      <c r="K87" s="85"/>
      <c r="L87" s="66"/>
      <c r="M87" s="85"/>
      <c r="N87" s="66"/>
      <c r="O87" s="85"/>
      <c r="P87" s="66"/>
      <c r="Q87" s="85"/>
      <c r="R87" s="66"/>
      <c r="S87" s="85"/>
      <c r="T87" s="66"/>
      <c r="U87" s="85"/>
      <c r="V87" s="66"/>
      <c r="W87" s="85"/>
      <c r="X87" s="66"/>
      <c r="Y87" s="85"/>
      <c r="Z87" s="66"/>
      <c r="AA87" s="27">
        <f t="shared" si="31"/>
        <v>0</v>
      </c>
      <c r="AB87" s="68">
        <f t="shared" si="32"/>
        <v>0</v>
      </c>
      <c r="AC87" s="19">
        <v>11.3</v>
      </c>
    </row>
    <row r="88" spans="1:29" ht="15" customHeight="1">
      <c r="A88" s="3" t="s">
        <v>142</v>
      </c>
      <c r="B88" s="5" t="s">
        <v>135</v>
      </c>
      <c r="C88" s="85"/>
      <c r="D88" s="66"/>
      <c r="E88" s="85"/>
      <c r="F88" s="66"/>
      <c r="G88" s="85"/>
      <c r="H88" s="66"/>
      <c r="I88" s="85"/>
      <c r="J88" s="66"/>
      <c r="K88" s="85"/>
      <c r="L88" s="66"/>
      <c r="M88" s="85"/>
      <c r="N88" s="66"/>
      <c r="O88" s="85"/>
      <c r="P88" s="66"/>
      <c r="Q88" s="85"/>
      <c r="R88" s="66"/>
      <c r="S88" s="85"/>
      <c r="T88" s="66"/>
      <c r="U88" s="85"/>
      <c r="V88" s="66"/>
      <c r="W88" s="85"/>
      <c r="X88" s="66"/>
      <c r="Y88" s="85"/>
      <c r="Z88" s="66"/>
      <c r="AA88" s="27">
        <f t="shared" si="31"/>
        <v>0</v>
      </c>
      <c r="AB88" s="68">
        <f t="shared" si="32"/>
        <v>0</v>
      </c>
      <c r="AC88" s="19">
        <v>15.8</v>
      </c>
    </row>
    <row r="89" spans="1:29" ht="15" customHeight="1">
      <c r="A89" s="3" t="s">
        <v>143</v>
      </c>
      <c r="B89" s="5" t="s">
        <v>136</v>
      </c>
      <c r="C89" s="85"/>
      <c r="D89" s="66"/>
      <c r="E89" s="85"/>
      <c r="F89" s="66"/>
      <c r="G89" s="85"/>
      <c r="H89" s="66"/>
      <c r="I89" s="85"/>
      <c r="J89" s="66"/>
      <c r="K89" s="85"/>
      <c r="L89" s="66"/>
      <c r="M89" s="85"/>
      <c r="N89" s="66"/>
      <c r="O89" s="85"/>
      <c r="P89" s="66"/>
      <c r="Q89" s="85"/>
      <c r="R89" s="66"/>
      <c r="S89" s="85"/>
      <c r="T89" s="66"/>
      <c r="U89" s="85"/>
      <c r="V89" s="66"/>
      <c r="W89" s="85"/>
      <c r="X89" s="66"/>
      <c r="Y89" s="85"/>
      <c r="Z89" s="66"/>
      <c r="AA89" s="27">
        <f t="shared" si="31"/>
        <v>0</v>
      </c>
      <c r="AB89" s="68">
        <f t="shared" si="32"/>
        <v>0</v>
      </c>
      <c r="AC89" s="19">
        <v>38.4</v>
      </c>
    </row>
    <row r="90" spans="1:29" ht="15" customHeight="1">
      <c r="A90" s="3" t="s">
        <v>144</v>
      </c>
      <c r="B90" s="5" t="s">
        <v>137</v>
      </c>
      <c r="C90" s="85"/>
      <c r="D90" s="66"/>
      <c r="E90" s="85"/>
      <c r="F90" s="66"/>
      <c r="G90" s="85"/>
      <c r="H90" s="66"/>
      <c r="I90" s="85"/>
      <c r="J90" s="66"/>
      <c r="K90" s="85"/>
      <c r="L90" s="66"/>
      <c r="M90" s="85"/>
      <c r="N90" s="66"/>
      <c r="O90" s="85"/>
      <c r="P90" s="66"/>
      <c r="Q90" s="85"/>
      <c r="R90" s="66"/>
      <c r="S90" s="85"/>
      <c r="T90" s="66"/>
      <c r="U90" s="85"/>
      <c r="V90" s="66"/>
      <c r="W90" s="85"/>
      <c r="X90" s="66"/>
      <c r="Y90" s="85"/>
      <c r="Z90" s="66"/>
      <c r="AA90" s="27">
        <f t="shared" si="31"/>
        <v>0</v>
      </c>
      <c r="AB90" s="68">
        <f t="shared" si="32"/>
        <v>0</v>
      </c>
      <c r="AC90" s="19">
        <v>33.8</v>
      </c>
    </row>
    <row r="91" spans="1:29" ht="15" customHeight="1">
      <c r="A91" s="3" t="s">
        <v>145</v>
      </c>
      <c r="B91" s="5" t="s">
        <v>138</v>
      </c>
      <c r="C91" s="85"/>
      <c r="D91" s="66"/>
      <c r="E91" s="85"/>
      <c r="F91" s="66"/>
      <c r="G91" s="85"/>
      <c r="H91" s="66"/>
      <c r="I91" s="85"/>
      <c r="J91" s="66"/>
      <c r="K91" s="85"/>
      <c r="L91" s="66"/>
      <c r="M91" s="85"/>
      <c r="N91" s="66"/>
      <c r="O91" s="85"/>
      <c r="P91" s="66"/>
      <c r="Q91" s="85"/>
      <c r="R91" s="66"/>
      <c r="S91" s="85"/>
      <c r="T91" s="66"/>
      <c r="U91" s="85"/>
      <c r="V91" s="66"/>
      <c r="W91" s="85"/>
      <c r="X91" s="66"/>
      <c r="Y91" s="85"/>
      <c r="Z91" s="66"/>
      <c r="AA91" s="27">
        <f t="shared" si="31"/>
        <v>0</v>
      </c>
      <c r="AB91" s="68">
        <f t="shared" si="32"/>
        <v>0</v>
      </c>
      <c r="AC91" s="19">
        <v>2.3</v>
      </c>
    </row>
    <row r="92" spans="1:29" ht="15" customHeight="1">
      <c r="A92" s="3" t="s">
        <v>146</v>
      </c>
      <c r="B92" s="5" t="s">
        <v>139</v>
      </c>
      <c r="C92" s="85"/>
      <c r="D92" s="66"/>
      <c r="E92" s="85"/>
      <c r="F92" s="66"/>
      <c r="G92" s="85"/>
      <c r="H92" s="66"/>
      <c r="I92" s="85"/>
      <c r="J92" s="66"/>
      <c r="K92" s="85"/>
      <c r="L92" s="66"/>
      <c r="M92" s="85"/>
      <c r="N92" s="66"/>
      <c r="O92" s="85"/>
      <c r="P92" s="66"/>
      <c r="Q92" s="85"/>
      <c r="R92" s="66"/>
      <c r="S92" s="85"/>
      <c r="T92" s="66"/>
      <c r="U92" s="85"/>
      <c r="V92" s="66"/>
      <c r="W92" s="85"/>
      <c r="X92" s="66"/>
      <c r="Y92" s="85"/>
      <c r="Z92" s="66"/>
      <c r="AA92" s="27">
        <f t="shared" si="31"/>
        <v>0</v>
      </c>
      <c r="AB92" s="68">
        <f t="shared" si="32"/>
        <v>0</v>
      </c>
      <c r="AC92" s="19">
        <v>4.6</v>
      </c>
    </row>
    <row r="93" spans="1:29" ht="15" customHeight="1">
      <c r="A93" s="3" t="s">
        <v>147</v>
      </c>
      <c r="B93" s="5" t="s">
        <v>140</v>
      </c>
      <c r="C93" s="85"/>
      <c r="D93" s="66"/>
      <c r="E93" s="85"/>
      <c r="F93" s="66"/>
      <c r="G93" s="85"/>
      <c r="H93" s="66"/>
      <c r="I93" s="85"/>
      <c r="J93" s="66"/>
      <c r="K93" s="85"/>
      <c r="L93" s="66"/>
      <c r="M93" s="85"/>
      <c r="N93" s="66"/>
      <c r="O93" s="85"/>
      <c r="P93" s="66"/>
      <c r="Q93" s="85"/>
      <c r="R93" s="66"/>
      <c r="S93" s="85"/>
      <c r="T93" s="66"/>
      <c r="U93" s="85"/>
      <c r="V93" s="66"/>
      <c r="W93" s="85"/>
      <c r="X93" s="66"/>
      <c r="Y93" s="85"/>
      <c r="Z93" s="66"/>
      <c r="AA93" s="27">
        <f t="shared" si="31"/>
        <v>0</v>
      </c>
      <c r="AB93" s="68">
        <f t="shared" si="32"/>
        <v>0</v>
      </c>
      <c r="AC93" s="19">
        <v>50</v>
      </c>
    </row>
    <row r="94" spans="1:29" ht="15" customHeight="1">
      <c r="A94" s="3" t="s">
        <v>148</v>
      </c>
      <c r="B94" s="5" t="s">
        <v>151</v>
      </c>
      <c r="C94" s="85"/>
      <c r="D94" s="66"/>
      <c r="E94" s="85"/>
      <c r="F94" s="66"/>
      <c r="G94" s="85"/>
      <c r="H94" s="66"/>
      <c r="I94" s="85"/>
      <c r="J94" s="66"/>
      <c r="K94" s="85"/>
      <c r="L94" s="66"/>
      <c r="M94" s="85"/>
      <c r="N94" s="66"/>
      <c r="O94" s="85"/>
      <c r="P94" s="66"/>
      <c r="Q94" s="85"/>
      <c r="R94" s="66"/>
      <c r="S94" s="85"/>
      <c r="T94" s="66"/>
      <c r="U94" s="85"/>
      <c r="V94" s="66"/>
      <c r="W94" s="85"/>
      <c r="X94" s="66"/>
      <c r="Y94" s="85"/>
      <c r="Z94" s="66"/>
      <c r="AA94" s="27">
        <f t="shared" si="31"/>
        <v>0</v>
      </c>
      <c r="AB94" s="68">
        <f t="shared" si="32"/>
        <v>0</v>
      </c>
      <c r="AC94" s="19">
        <v>45</v>
      </c>
    </row>
    <row r="95" spans="1:29" ht="15" customHeight="1">
      <c r="A95" s="3" t="s">
        <v>148</v>
      </c>
      <c r="B95" s="5" t="s">
        <v>152</v>
      </c>
      <c r="C95" s="85"/>
      <c r="D95" s="66"/>
      <c r="E95" s="85"/>
      <c r="F95" s="66"/>
      <c r="G95" s="85"/>
      <c r="H95" s="66"/>
      <c r="I95" s="85"/>
      <c r="J95" s="66"/>
      <c r="K95" s="85"/>
      <c r="L95" s="66"/>
      <c r="M95" s="85"/>
      <c r="N95" s="66"/>
      <c r="O95" s="85"/>
      <c r="P95" s="66"/>
      <c r="Q95" s="85"/>
      <c r="R95" s="66"/>
      <c r="S95" s="85"/>
      <c r="T95" s="66"/>
      <c r="U95" s="85"/>
      <c r="V95" s="66"/>
      <c r="W95" s="85"/>
      <c r="X95" s="66"/>
      <c r="Y95" s="85"/>
      <c r="Z95" s="66"/>
      <c r="AA95" s="27">
        <f t="shared" si="31"/>
        <v>0</v>
      </c>
      <c r="AB95" s="68">
        <f t="shared" si="32"/>
        <v>0</v>
      </c>
      <c r="AC95" s="19">
        <v>22.5</v>
      </c>
    </row>
    <row r="96" spans="1:29" ht="15" customHeight="1">
      <c r="A96" s="3" t="s">
        <v>148</v>
      </c>
      <c r="B96" s="5" t="s">
        <v>153</v>
      </c>
      <c r="C96" s="85"/>
      <c r="D96" s="66"/>
      <c r="E96" s="85"/>
      <c r="F96" s="66"/>
      <c r="G96" s="85"/>
      <c r="H96" s="66"/>
      <c r="I96" s="85"/>
      <c r="J96" s="66"/>
      <c r="K96" s="85"/>
      <c r="L96" s="66"/>
      <c r="M96" s="85"/>
      <c r="N96" s="66"/>
      <c r="O96" s="85"/>
      <c r="P96" s="66"/>
      <c r="Q96" s="85"/>
      <c r="R96" s="66"/>
      <c r="S96" s="85"/>
      <c r="T96" s="66"/>
      <c r="U96" s="85"/>
      <c r="V96" s="66"/>
      <c r="W96" s="85"/>
      <c r="X96" s="66"/>
      <c r="Y96" s="85"/>
      <c r="Z96" s="66"/>
      <c r="AA96" s="27">
        <f t="shared" si="31"/>
        <v>0</v>
      </c>
      <c r="AB96" s="68">
        <f t="shared" si="32"/>
        <v>0</v>
      </c>
      <c r="AC96" s="19">
        <v>15.8</v>
      </c>
    </row>
    <row r="97" spans="1:29" ht="15" customHeight="1">
      <c r="A97" s="3" t="s">
        <v>148</v>
      </c>
      <c r="B97" s="5" t="s">
        <v>154</v>
      </c>
      <c r="C97" s="85"/>
      <c r="D97" s="66"/>
      <c r="E97" s="85"/>
      <c r="F97" s="66"/>
      <c r="G97" s="85"/>
      <c r="H97" s="66"/>
      <c r="I97" s="85"/>
      <c r="J97" s="66"/>
      <c r="K97" s="85"/>
      <c r="L97" s="66"/>
      <c r="M97" s="85"/>
      <c r="N97" s="66"/>
      <c r="O97" s="85"/>
      <c r="P97" s="66"/>
      <c r="Q97" s="85"/>
      <c r="R97" s="66"/>
      <c r="S97" s="85"/>
      <c r="T97" s="66"/>
      <c r="U97" s="85"/>
      <c r="V97" s="66"/>
      <c r="W97" s="85"/>
      <c r="X97" s="66"/>
      <c r="Y97" s="85"/>
      <c r="Z97" s="66"/>
      <c r="AA97" s="27">
        <f t="shared" si="31"/>
        <v>0</v>
      </c>
      <c r="AB97" s="68">
        <f t="shared" si="32"/>
        <v>0</v>
      </c>
      <c r="AC97" s="19">
        <v>8</v>
      </c>
    </row>
    <row r="98" spans="1:29" ht="15" customHeight="1">
      <c r="A98" s="3" t="s">
        <v>149</v>
      </c>
      <c r="B98" s="5" t="s">
        <v>155</v>
      </c>
      <c r="C98" s="85"/>
      <c r="D98" s="66"/>
      <c r="E98" s="85"/>
      <c r="F98" s="66"/>
      <c r="G98" s="85"/>
      <c r="H98" s="66"/>
      <c r="I98" s="85"/>
      <c r="J98" s="66"/>
      <c r="K98" s="85"/>
      <c r="L98" s="66"/>
      <c r="M98" s="85"/>
      <c r="N98" s="66"/>
      <c r="O98" s="85"/>
      <c r="P98" s="66"/>
      <c r="Q98" s="85"/>
      <c r="R98" s="66"/>
      <c r="S98" s="85"/>
      <c r="T98" s="66"/>
      <c r="U98" s="85"/>
      <c r="V98" s="66"/>
      <c r="W98" s="85"/>
      <c r="X98" s="66"/>
      <c r="Y98" s="85"/>
      <c r="Z98" s="66"/>
      <c r="AA98" s="27">
        <f t="shared" si="31"/>
        <v>0</v>
      </c>
      <c r="AB98" s="68">
        <f t="shared" si="32"/>
        <v>0</v>
      </c>
      <c r="AC98" s="19">
        <v>50</v>
      </c>
    </row>
    <row r="99" spans="1:29" ht="15" customHeight="1">
      <c r="A99" s="3" t="s">
        <v>149</v>
      </c>
      <c r="B99" s="5" t="s">
        <v>159</v>
      </c>
      <c r="C99" s="85"/>
      <c r="D99" s="66"/>
      <c r="E99" s="85"/>
      <c r="F99" s="66"/>
      <c r="G99" s="85"/>
      <c r="H99" s="66"/>
      <c r="I99" s="85"/>
      <c r="J99" s="66"/>
      <c r="K99" s="85"/>
      <c r="L99" s="66"/>
      <c r="M99" s="85"/>
      <c r="N99" s="66"/>
      <c r="O99" s="85"/>
      <c r="P99" s="66"/>
      <c r="Q99" s="85"/>
      <c r="R99" s="66"/>
      <c r="S99" s="85"/>
      <c r="T99" s="66"/>
      <c r="U99" s="85"/>
      <c r="V99" s="66"/>
      <c r="W99" s="85"/>
      <c r="X99" s="66"/>
      <c r="Y99" s="85"/>
      <c r="Z99" s="66"/>
      <c r="AA99" s="27">
        <f t="shared" si="31"/>
        <v>0</v>
      </c>
      <c r="AB99" s="68">
        <f t="shared" si="32"/>
        <v>0</v>
      </c>
      <c r="AC99" s="19">
        <v>27.1</v>
      </c>
    </row>
    <row r="100" spans="1:29" ht="15" customHeight="1">
      <c r="A100" s="3" t="s">
        <v>149</v>
      </c>
      <c r="B100" s="5" t="s">
        <v>158</v>
      </c>
      <c r="C100" s="85"/>
      <c r="D100" s="66"/>
      <c r="E100" s="85"/>
      <c r="F100" s="66"/>
      <c r="G100" s="85"/>
      <c r="H100" s="66"/>
      <c r="I100" s="85"/>
      <c r="J100" s="66"/>
      <c r="K100" s="85"/>
      <c r="L100" s="66"/>
      <c r="M100" s="85"/>
      <c r="N100" s="66"/>
      <c r="O100" s="85"/>
      <c r="P100" s="66"/>
      <c r="Q100" s="85"/>
      <c r="R100" s="66"/>
      <c r="S100" s="85"/>
      <c r="T100" s="66"/>
      <c r="U100" s="85"/>
      <c r="V100" s="66"/>
      <c r="W100" s="85"/>
      <c r="X100" s="66"/>
      <c r="Y100" s="85"/>
      <c r="Z100" s="66"/>
      <c r="AA100" s="27">
        <f t="shared" si="31"/>
        <v>0</v>
      </c>
      <c r="AB100" s="68">
        <f t="shared" si="32"/>
        <v>0</v>
      </c>
      <c r="AC100" s="19">
        <v>20.2</v>
      </c>
    </row>
    <row r="101" spans="1:29" ht="15" customHeight="1">
      <c r="A101" s="3" t="s">
        <v>149</v>
      </c>
      <c r="B101" s="5" t="s">
        <v>160</v>
      </c>
      <c r="C101" s="85"/>
      <c r="D101" s="66"/>
      <c r="E101" s="85"/>
      <c r="F101" s="66"/>
      <c r="G101" s="85"/>
      <c r="H101" s="66"/>
      <c r="I101" s="85"/>
      <c r="J101" s="66"/>
      <c r="K101" s="85"/>
      <c r="L101" s="66"/>
      <c r="M101" s="85"/>
      <c r="N101" s="66"/>
      <c r="O101" s="85"/>
      <c r="P101" s="66"/>
      <c r="Q101" s="85"/>
      <c r="R101" s="66"/>
      <c r="S101" s="85"/>
      <c r="T101" s="66"/>
      <c r="U101" s="85"/>
      <c r="V101" s="66"/>
      <c r="W101" s="85"/>
      <c r="X101" s="66"/>
      <c r="Y101" s="85"/>
      <c r="Z101" s="66"/>
      <c r="AA101" s="27">
        <f t="shared" si="31"/>
        <v>0</v>
      </c>
      <c r="AB101" s="68">
        <f t="shared" si="32"/>
        <v>0</v>
      </c>
      <c r="AC101" s="19">
        <v>8</v>
      </c>
    </row>
    <row r="102" spans="1:29" ht="15" customHeight="1">
      <c r="A102" s="3" t="s">
        <v>150</v>
      </c>
      <c r="B102" s="5" t="s">
        <v>161</v>
      </c>
      <c r="C102" s="85"/>
      <c r="D102" s="66"/>
      <c r="E102" s="85"/>
      <c r="F102" s="66"/>
      <c r="G102" s="85"/>
      <c r="H102" s="66"/>
      <c r="I102" s="85"/>
      <c r="J102" s="66"/>
      <c r="K102" s="85"/>
      <c r="L102" s="66"/>
      <c r="M102" s="85"/>
      <c r="N102" s="66"/>
      <c r="O102" s="85"/>
      <c r="P102" s="66"/>
      <c r="Q102" s="85"/>
      <c r="R102" s="66"/>
      <c r="S102" s="85"/>
      <c r="T102" s="66"/>
      <c r="U102" s="85"/>
      <c r="V102" s="66"/>
      <c r="W102" s="85"/>
      <c r="X102" s="66"/>
      <c r="Y102" s="85"/>
      <c r="Z102" s="66"/>
      <c r="AA102" s="27">
        <f t="shared" si="31"/>
        <v>0</v>
      </c>
      <c r="AB102" s="68">
        <f t="shared" si="32"/>
        <v>0</v>
      </c>
      <c r="AC102" s="19">
        <v>200</v>
      </c>
    </row>
    <row r="103" spans="1:29" ht="15" customHeight="1">
      <c r="A103" s="3" t="s">
        <v>156</v>
      </c>
      <c r="B103" s="5" t="s">
        <v>162</v>
      </c>
      <c r="C103" s="85"/>
      <c r="D103" s="66"/>
      <c r="E103" s="85"/>
      <c r="F103" s="66"/>
      <c r="G103" s="85"/>
      <c r="H103" s="66"/>
      <c r="I103" s="85"/>
      <c r="J103" s="66"/>
      <c r="K103" s="85"/>
      <c r="L103" s="66"/>
      <c r="M103" s="85"/>
      <c r="N103" s="66"/>
      <c r="O103" s="85"/>
      <c r="P103" s="66"/>
      <c r="Q103" s="85"/>
      <c r="R103" s="66"/>
      <c r="S103" s="85"/>
      <c r="T103" s="66"/>
      <c r="U103" s="85"/>
      <c r="V103" s="66"/>
      <c r="W103" s="85"/>
      <c r="X103" s="66"/>
      <c r="Y103" s="85"/>
      <c r="Z103" s="66"/>
      <c r="AA103" s="27">
        <f t="shared" si="31"/>
        <v>0</v>
      </c>
      <c r="AB103" s="68">
        <f t="shared" si="32"/>
        <v>0</v>
      </c>
      <c r="AC103" s="19">
        <v>2.3</v>
      </c>
    </row>
    <row r="104" spans="1:29" ht="15" customHeight="1">
      <c r="A104" s="3" t="s">
        <v>157</v>
      </c>
      <c r="B104" s="5" t="s">
        <v>163</v>
      </c>
      <c r="C104" s="85"/>
      <c r="D104" s="66"/>
      <c r="E104" s="85"/>
      <c r="F104" s="66"/>
      <c r="G104" s="85"/>
      <c r="H104" s="66"/>
      <c r="I104" s="85"/>
      <c r="J104" s="66"/>
      <c r="K104" s="85"/>
      <c r="L104" s="66"/>
      <c r="M104" s="85"/>
      <c r="N104" s="66"/>
      <c r="O104" s="85"/>
      <c r="P104" s="66"/>
      <c r="Q104" s="85"/>
      <c r="R104" s="66"/>
      <c r="S104" s="85"/>
      <c r="T104" s="66"/>
      <c r="U104" s="85"/>
      <c r="V104" s="66"/>
      <c r="W104" s="85"/>
      <c r="X104" s="66"/>
      <c r="Y104" s="85"/>
      <c r="Z104" s="66"/>
      <c r="AA104" s="27">
        <f t="shared" si="31"/>
        <v>0</v>
      </c>
      <c r="AB104" s="68">
        <f t="shared" si="32"/>
        <v>0</v>
      </c>
      <c r="AC104" s="19">
        <v>4.6</v>
      </c>
    </row>
    <row r="105" spans="1:29" ht="15" customHeight="1">
      <c r="A105" s="3" t="s">
        <v>166</v>
      </c>
      <c r="B105" s="5" t="s">
        <v>164</v>
      </c>
      <c r="C105" s="85"/>
      <c r="D105" s="66"/>
      <c r="E105" s="85"/>
      <c r="F105" s="66"/>
      <c r="G105" s="85"/>
      <c r="H105" s="66"/>
      <c r="I105" s="85"/>
      <c r="J105" s="66"/>
      <c r="K105" s="85"/>
      <c r="L105" s="66"/>
      <c r="M105" s="85"/>
      <c r="N105" s="66"/>
      <c r="O105" s="85"/>
      <c r="P105" s="66"/>
      <c r="Q105" s="85"/>
      <c r="R105" s="66"/>
      <c r="S105" s="85"/>
      <c r="T105" s="66"/>
      <c r="U105" s="85"/>
      <c r="V105" s="66"/>
      <c r="W105" s="85"/>
      <c r="X105" s="66"/>
      <c r="Y105" s="85"/>
      <c r="Z105" s="66"/>
      <c r="AA105" s="27">
        <f t="shared" si="31"/>
        <v>0</v>
      </c>
      <c r="AB105" s="68">
        <f t="shared" si="32"/>
        <v>0</v>
      </c>
      <c r="AC105" s="19">
        <v>11.2</v>
      </c>
    </row>
    <row r="106" spans="1:29" ht="15" customHeight="1">
      <c r="A106" s="3" t="s">
        <v>167</v>
      </c>
      <c r="B106" s="5" t="s">
        <v>165</v>
      </c>
      <c r="C106" s="85"/>
      <c r="D106" s="66"/>
      <c r="E106" s="85"/>
      <c r="F106" s="66"/>
      <c r="G106" s="85"/>
      <c r="H106" s="66"/>
      <c r="I106" s="85"/>
      <c r="J106" s="66"/>
      <c r="K106" s="85"/>
      <c r="L106" s="66"/>
      <c r="M106" s="85"/>
      <c r="N106" s="66"/>
      <c r="O106" s="85"/>
      <c r="P106" s="66"/>
      <c r="Q106" s="85"/>
      <c r="R106" s="66"/>
      <c r="S106" s="85"/>
      <c r="T106" s="66"/>
      <c r="U106" s="85"/>
      <c r="V106" s="66"/>
      <c r="W106" s="85"/>
      <c r="X106" s="66"/>
      <c r="Y106" s="85"/>
      <c r="Z106" s="66"/>
      <c r="AA106" s="27">
        <f t="shared" si="31"/>
        <v>0</v>
      </c>
      <c r="AB106" s="68">
        <f t="shared" si="32"/>
        <v>0</v>
      </c>
      <c r="AC106" s="19">
        <v>1.1</v>
      </c>
    </row>
    <row r="107" spans="1:29" ht="15" customHeight="1">
      <c r="A107" s="3" t="s">
        <v>168</v>
      </c>
      <c r="B107" s="5" t="s">
        <v>169</v>
      </c>
      <c r="C107" s="85"/>
      <c r="D107" s="66"/>
      <c r="E107" s="85"/>
      <c r="F107" s="66"/>
      <c r="G107" s="85"/>
      <c r="H107" s="66"/>
      <c r="I107" s="85"/>
      <c r="J107" s="66"/>
      <c r="K107" s="85"/>
      <c r="L107" s="66"/>
      <c r="M107" s="85"/>
      <c r="N107" s="66"/>
      <c r="O107" s="85"/>
      <c r="P107" s="66"/>
      <c r="Q107" s="85"/>
      <c r="R107" s="66"/>
      <c r="S107" s="85"/>
      <c r="T107" s="66"/>
      <c r="U107" s="85"/>
      <c r="V107" s="66"/>
      <c r="W107" s="85"/>
      <c r="X107" s="66"/>
      <c r="Y107" s="85"/>
      <c r="Z107" s="66"/>
      <c r="AA107" s="27">
        <f t="shared" si="31"/>
        <v>0</v>
      </c>
      <c r="AB107" s="68">
        <f t="shared" si="32"/>
        <v>0</v>
      </c>
      <c r="AC107" s="19">
        <v>4.6</v>
      </c>
    </row>
    <row r="108" spans="1:29" ht="15" customHeight="1">
      <c r="A108" s="3" t="s">
        <v>168</v>
      </c>
      <c r="B108" s="5" t="s">
        <v>170</v>
      </c>
      <c r="C108" s="85"/>
      <c r="D108" s="66"/>
      <c r="E108" s="85"/>
      <c r="F108" s="66"/>
      <c r="G108" s="85"/>
      <c r="H108" s="66"/>
      <c r="I108" s="85"/>
      <c r="J108" s="66"/>
      <c r="K108" s="85"/>
      <c r="L108" s="66"/>
      <c r="M108" s="85"/>
      <c r="N108" s="66"/>
      <c r="O108" s="85"/>
      <c r="P108" s="66"/>
      <c r="Q108" s="85"/>
      <c r="R108" s="66"/>
      <c r="S108" s="85"/>
      <c r="T108" s="66"/>
      <c r="U108" s="85"/>
      <c r="V108" s="66"/>
      <c r="W108" s="85"/>
      <c r="X108" s="66"/>
      <c r="Y108" s="85"/>
      <c r="Z108" s="66"/>
      <c r="AA108" s="27">
        <f t="shared" si="31"/>
        <v>0</v>
      </c>
      <c r="AB108" s="68">
        <f t="shared" si="32"/>
        <v>0</v>
      </c>
      <c r="AC108" s="19">
        <v>2.3</v>
      </c>
    </row>
    <row r="109" spans="1:29" ht="15" customHeight="1">
      <c r="A109" s="3" t="s">
        <v>171</v>
      </c>
      <c r="B109" s="5" t="s">
        <v>172</v>
      </c>
      <c r="C109" s="85"/>
      <c r="D109" s="66"/>
      <c r="E109" s="85"/>
      <c r="F109" s="66"/>
      <c r="G109" s="85"/>
      <c r="H109" s="66"/>
      <c r="I109" s="85"/>
      <c r="J109" s="66"/>
      <c r="K109" s="85"/>
      <c r="L109" s="66"/>
      <c r="M109" s="85"/>
      <c r="N109" s="66"/>
      <c r="O109" s="85"/>
      <c r="P109" s="66"/>
      <c r="Q109" s="85"/>
      <c r="R109" s="66"/>
      <c r="S109" s="85"/>
      <c r="T109" s="66"/>
      <c r="U109" s="85"/>
      <c r="V109" s="66"/>
      <c r="W109" s="85"/>
      <c r="X109" s="66"/>
      <c r="Y109" s="85"/>
      <c r="Z109" s="66"/>
      <c r="AA109" s="27">
        <f t="shared" si="31"/>
        <v>0</v>
      </c>
      <c r="AB109" s="68">
        <f t="shared" si="32"/>
        <v>0</v>
      </c>
      <c r="AC109" s="19">
        <v>2.3</v>
      </c>
    </row>
    <row r="110" spans="1:29" ht="15" customHeight="1">
      <c r="A110" s="3" t="s">
        <v>175</v>
      </c>
      <c r="B110" s="5" t="s">
        <v>173</v>
      </c>
      <c r="C110" s="85"/>
      <c r="D110" s="66"/>
      <c r="E110" s="85"/>
      <c r="F110" s="66"/>
      <c r="G110" s="85"/>
      <c r="H110" s="66"/>
      <c r="I110" s="85"/>
      <c r="J110" s="66"/>
      <c r="K110" s="85"/>
      <c r="L110" s="66"/>
      <c r="M110" s="85"/>
      <c r="N110" s="66"/>
      <c r="O110" s="85"/>
      <c r="P110" s="66"/>
      <c r="Q110" s="85"/>
      <c r="R110" s="66"/>
      <c r="S110" s="85"/>
      <c r="T110" s="66"/>
      <c r="U110" s="85"/>
      <c r="V110" s="66"/>
      <c r="W110" s="85"/>
      <c r="X110" s="66"/>
      <c r="Y110" s="85"/>
      <c r="Z110" s="66"/>
      <c r="AA110" s="27">
        <f t="shared" si="31"/>
        <v>0</v>
      </c>
      <c r="AB110" s="68">
        <f t="shared" si="32"/>
        <v>0</v>
      </c>
      <c r="AC110" s="19">
        <v>2.3</v>
      </c>
    </row>
    <row r="111" spans="1:29" ht="15" customHeight="1">
      <c r="A111" s="3" t="s">
        <v>176</v>
      </c>
      <c r="B111" s="5" t="s">
        <v>174</v>
      </c>
      <c r="C111" s="85"/>
      <c r="D111" s="66"/>
      <c r="E111" s="85"/>
      <c r="F111" s="66"/>
      <c r="G111" s="85"/>
      <c r="H111" s="66"/>
      <c r="I111" s="85"/>
      <c r="J111" s="66"/>
      <c r="K111" s="85"/>
      <c r="L111" s="66"/>
      <c r="M111" s="85"/>
      <c r="N111" s="66"/>
      <c r="O111" s="85"/>
      <c r="P111" s="66"/>
      <c r="Q111" s="85"/>
      <c r="R111" s="66"/>
      <c r="S111" s="85"/>
      <c r="T111" s="66"/>
      <c r="U111" s="85"/>
      <c r="V111" s="66"/>
      <c r="W111" s="85"/>
      <c r="X111" s="66"/>
      <c r="Y111" s="85"/>
      <c r="Z111" s="66"/>
      <c r="AA111" s="27">
        <f t="shared" si="31"/>
        <v>0</v>
      </c>
      <c r="AB111" s="68">
        <f t="shared" si="32"/>
        <v>0</v>
      </c>
      <c r="AC111" s="19">
        <v>10</v>
      </c>
    </row>
    <row r="112" spans="1:29" ht="15" customHeight="1">
      <c r="A112" s="3" t="s">
        <v>180</v>
      </c>
      <c r="B112" s="5" t="s">
        <v>177</v>
      </c>
      <c r="C112" s="85"/>
      <c r="D112" s="66"/>
      <c r="E112" s="85"/>
      <c r="F112" s="66"/>
      <c r="G112" s="85"/>
      <c r="H112" s="66"/>
      <c r="I112" s="85"/>
      <c r="J112" s="66"/>
      <c r="K112" s="85"/>
      <c r="L112" s="66"/>
      <c r="M112" s="85"/>
      <c r="N112" s="66"/>
      <c r="O112" s="85"/>
      <c r="P112" s="66"/>
      <c r="Q112" s="85"/>
      <c r="R112" s="66"/>
      <c r="S112" s="85"/>
      <c r="T112" s="66"/>
      <c r="U112" s="85"/>
      <c r="V112" s="66"/>
      <c r="W112" s="85"/>
      <c r="X112" s="66"/>
      <c r="Y112" s="85"/>
      <c r="Z112" s="66"/>
      <c r="AA112" s="27">
        <f t="shared" si="31"/>
        <v>0</v>
      </c>
      <c r="AB112" s="68">
        <f t="shared" si="32"/>
        <v>0</v>
      </c>
      <c r="AC112" s="19">
        <v>15</v>
      </c>
    </row>
    <row r="113" spans="1:29" ht="15" customHeight="1">
      <c r="A113" s="3" t="s">
        <v>181</v>
      </c>
      <c r="B113" s="5" t="s">
        <v>178</v>
      </c>
      <c r="C113" s="85"/>
      <c r="D113" s="66"/>
      <c r="E113" s="85"/>
      <c r="F113" s="66"/>
      <c r="G113" s="85"/>
      <c r="H113" s="66"/>
      <c r="I113" s="85"/>
      <c r="J113" s="66"/>
      <c r="K113" s="85"/>
      <c r="L113" s="66"/>
      <c r="M113" s="85"/>
      <c r="N113" s="66"/>
      <c r="O113" s="85"/>
      <c r="P113" s="66"/>
      <c r="Q113" s="85"/>
      <c r="R113" s="66"/>
      <c r="S113" s="85"/>
      <c r="T113" s="66"/>
      <c r="U113" s="85"/>
      <c r="V113" s="66"/>
      <c r="W113" s="85"/>
      <c r="X113" s="66"/>
      <c r="Y113" s="85"/>
      <c r="Z113" s="66"/>
      <c r="AA113" s="27">
        <f t="shared" si="31"/>
        <v>0</v>
      </c>
      <c r="AB113" s="68">
        <f t="shared" si="32"/>
        <v>0</v>
      </c>
      <c r="AC113" s="19">
        <v>6.6</v>
      </c>
    </row>
    <row r="114" spans="1:29" ht="15" customHeight="1">
      <c r="A114" s="3" t="s">
        <v>182</v>
      </c>
      <c r="B114" s="5" t="s">
        <v>179</v>
      </c>
      <c r="C114" s="85"/>
      <c r="D114" s="66"/>
      <c r="E114" s="85"/>
      <c r="F114" s="66"/>
      <c r="G114" s="85"/>
      <c r="H114" s="66"/>
      <c r="I114" s="85"/>
      <c r="J114" s="66"/>
      <c r="K114" s="85"/>
      <c r="L114" s="66"/>
      <c r="M114" s="85"/>
      <c r="N114" s="66"/>
      <c r="O114" s="85"/>
      <c r="P114" s="66"/>
      <c r="Q114" s="85"/>
      <c r="R114" s="66"/>
      <c r="S114" s="85"/>
      <c r="T114" s="66"/>
      <c r="U114" s="85"/>
      <c r="V114" s="66"/>
      <c r="W114" s="85"/>
      <c r="X114" s="66"/>
      <c r="Y114" s="85"/>
      <c r="Z114" s="66"/>
      <c r="AA114" s="27">
        <f t="shared" si="31"/>
        <v>0</v>
      </c>
      <c r="AB114" s="68">
        <f t="shared" si="32"/>
        <v>0</v>
      </c>
      <c r="AC114" s="19">
        <v>15.8</v>
      </c>
    </row>
    <row r="115" spans="1:29" ht="15" customHeight="1">
      <c r="A115" s="3" t="s">
        <v>183</v>
      </c>
      <c r="B115" s="5" t="s">
        <v>185</v>
      </c>
      <c r="C115" s="85"/>
      <c r="D115" s="66"/>
      <c r="E115" s="85"/>
      <c r="F115" s="66"/>
      <c r="G115" s="85"/>
      <c r="H115" s="66"/>
      <c r="I115" s="85"/>
      <c r="J115" s="66"/>
      <c r="K115" s="85"/>
      <c r="L115" s="66"/>
      <c r="M115" s="85"/>
      <c r="N115" s="66"/>
      <c r="O115" s="85"/>
      <c r="P115" s="66"/>
      <c r="Q115" s="85"/>
      <c r="R115" s="66"/>
      <c r="S115" s="85"/>
      <c r="T115" s="66"/>
      <c r="U115" s="85"/>
      <c r="V115" s="66"/>
      <c r="W115" s="85"/>
      <c r="X115" s="66"/>
      <c r="Y115" s="85"/>
      <c r="Z115" s="66"/>
      <c r="AA115" s="27">
        <f t="shared" si="31"/>
        <v>0</v>
      </c>
      <c r="AB115" s="68">
        <f t="shared" si="32"/>
        <v>0</v>
      </c>
      <c r="AC115" s="19">
        <v>2.3</v>
      </c>
    </row>
    <row r="116" spans="1:29" ht="15" customHeight="1">
      <c r="A116" s="3" t="s">
        <v>183</v>
      </c>
      <c r="B116" s="5" t="s">
        <v>186</v>
      </c>
      <c r="C116" s="85"/>
      <c r="D116" s="66"/>
      <c r="E116" s="85"/>
      <c r="F116" s="66"/>
      <c r="G116" s="85"/>
      <c r="H116" s="66"/>
      <c r="I116" s="85"/>
      <c r="J116" s="66"/>
      <c r="K116" s="85"/>
      <c r="L116" s="66"/>
      <c r="M116" s="85"/>
      <c r="N116" s="66"/>
      <c r="O116" s="85"/>
      <c r="P116" s="66"/>
      <c r="Q116" s="85"/>
      <c r="R116" s="66"/>
      <c r="S116" s="85"/>
      <c r="T116" s="66"/>
      <c r="U116" s="85"/>
      <c r="V116" s="66"/>
      <c r="W116" s="85"/>
      <c r="X116" s="66"/>
      <c r="Y116" s="85"/>
      <c r="Z116" s="66"/>
      <c r="AA116" s="27">
        <f t="shared" si="31"/>
        <v>0</v>
      </c>
      <c r="AB116" s="68">
        <f t="shared" si="32"/>
        <v>0</v>
      </c>
      <c r="AC116" s="19">
        <v>4.6</v>
      </c>
    </row>
    <row r="117" spans="1:29" ht="15" customHeight="1">
      <c r="A117" s="3" t="s">
        <v>184</v>
      </c>
      <c r="B117" s="5" t="s">
        <v>187</v>
      </c>
      <c r="C117" s="85"/>
      <c r="D117" s="66"/>
      <c r="E117" s="85"/>
      <c r="F117" s="66"/>
      <c r="G117" s="85"/>
      <c r="H117" s="66"/>
      <c r="I117" s="85"/>
      <c r="J117" s="66"/>
      <c r="K117" s="85"/>
      <c r="L117" s="66"/>
      <c r="M117" s="85"/>
      <c r="N117" s="66"/>
      <c r="O117" s="85"/>
      <c r="P117" s="66"/>
      <c r="Q117" s="85"/>
      <c r="R117" s="66"/>
      <c r="S117" s="85"/>
      <c r="T117" s="66"/>
      <c r="U117" s="85"/>
      <c r="V117" s="66"/>
      <c r="W117" s="85"/>
      <c r="X117" s="66"/>
      <c r="Y117" s="85"/>
      <c r="Z117" s="66"/>
      <c r="AA117" s="27">
        <f t="shared" si="31"/>
        <v>0</v>
      </c>
      <c r="AB117" s="68">
        <f t="shared" si="32"/>
        <v>0</v>
      </c>
      <c r="AC117" s="19">
        <v>4.6</v>
      </c>
    </row>
    <row r="118" spans="1:29" ht="15" customHeight="1">
      <c r="A118" s="3" t="s">
        <v>191</v>
      </c>
      <c r="B118" s="5" t="s">
        <v>188</v>
      </c>
      <c r="C118" s="85"/>
      <c r="D118" s="66"/>
      <c r="E118" s="85"/>
      <c r="F118" s="66"/>
      <c r="G118" s="85"/>
      <c r="H118" s="66"/>
      <c r="I118" s="85"/>
      <c r="J118" s="66"/>
      <c r="K118" s="85"/>
      <c r="L118" s="66"/>
      <c r="M118" s="85"/>
      <c r="N118" s="66"/>
      <c r="O118" s="85"/>
      <c r="P118" s="66"/>
      <c r="Q118" s="85"/>
      <c r="R118" s="66"/>
      <c r="S118" s="85"/>
      <c r="T118" s="66"/>
      <c r="U118" s="85"/>
      <c r="V118" s="66"/>
      <c r="W118" s="85"/>
      <c r="X118" s="66"/>
      <c r="Y118" s="85"/>
      <c r="Z118" s="66"/>
      <c r="AA118" s="27">
        <f t="shared" si="31"/>
        <v>0</v>
      </c>
      <c r="AB118" s="68">
        <f t="shared" si="32"/>
        <v>0</v>
      </c>
      <c r="AC118" s="19">
        <v>4.6</v>
      </c>
    </row>
    <row r="119" spans="1:29" ht="15" customHeight="1">
      <c r="A119" s="3" t="s">
        <v>192</v>
      </c>
      <c r="B119" s="5" t="s">
        <v>189</v>
      </c>
      <c r="C119" s="85"/>
      <c r="D119" s="66"/>
      <c r="E119" s="85"/>
      <c r="F119" s="66"/>
      <c r="G119" s="85"/>
      <c r="H119" s="66"/>
      <c r="I119" s="85"/>
      <c r="J119" s="66"/>
      <c r="K119" s="85"/>
      <c r="L119" s="66"/>
      <c r="M119" s="85"/>
      <c r="N119" s="66"/>
      <c r="O119" s="85"/>
      <c r="P119" s="66"/>
      <c r="Q119" s="85"/>
      <c r="R119" s="66"/>
      <c r="S119" s="85"/>
      <c r="T119" s="66"/>
      <c r="U119" s="85"/>
      <c r="V119" s="66"/>
      <c r="W119" s="85"/>
      <c r="X119" s="66"/>
      <c r="Y119" s="85"/>
      <c r="Z119" s="66"/>
      <c r="AA119" s="27">
        <f t="shared" si="31"/>
        <v>0</v>
      </c>
      <c r="AB119" s="68">
        <f t="shared" si="32"/>
        <v>0</v>
      </c>
      <c r="AC119" s="19">
        <v>2.3</v>
      </c>
    </row>
    <row r="120" spans="1:29" ht="15" customHeight="1">
      <c r="A120" s="3" t="s">
        <v>193</v>
      </c>
      <c r="B120" s="5" t="s">
        <v>190</v>
      </c>
      <c r="C120" s="85"/>
      <c r="D120" s="66"/>
      <c r="E120" s="85"/>
      <c r="F120" s="66"/>
      <c r="G120" s="85"/>
      <c r="H120" s="66"/>
      <c r="I120" s="85"/>
      <c r="J120" s="66"/>
      <c r="K120" s="85"/>
      <c r="L120" s="66"/>
      <c r="M120" s="85"/>
      <c r="N120" s="66"/>
      <c r="O120" s="85"/>
      <c r="P120" s="66"/>
      <c r="Q120" s="85"/>
      <c r="R120" s="66"/>
      <c r="S120" s="85"/>
      <c r="T120" s="66"/>
      <c r="U120" s="85"/>
      <c r="V120" s="66"/>
      <c r="W120" s="85"/>
      <c r="X120" s="66"/>
      <c r="Y120" s="85"/>
      <c r="Z120" s="66"/>
      <c r="AA120" s="27">
        <f t="shared" si="31"/>
        <v>0</v>
      </c>
      <c r="AB120" s="68">
        <f t="shared" si="32"/>
        <v>0</v>
      </c>
      <c r="AC120" s="19">
        <v>4.6</v>
      </c>
    </row>
    <row r="121" spans="1:29" ht="15" customHeight="1">
      <c r="A121" s="3" t="s">
        <v>194</v>
      </c>
      <c r="B121" s="5" t="s">
        <v>303</v>
      </c>
      <c r="C121" s="85"/>
      <c r="D121" s="66"/>
      <c r="E121" s="85"/>
      <c r="F121" s="66"/>
      <c r="G121" s="85"/>
      <c r="H121" s="66"/>
      <c r="I121" s="85"/>
      <c r="J121" s="66"/>
      <c r="K121" s="85"/>
      <c r="L121" s="66"/>
      <c r="M121" s="85"/>
      <c r="N121" s="66"/>
      <c r="O121" s="85"/>
      <c r="P121" s="66"/>
      <c r="Q121" s="85"/>
      <c r="R121" s="66"/>
      <c r="S121" s="85"/>
      <c r="T121" s="66"/>
      <c r="U121" s="85"/>
      <c r="V121" s="66"/>
      <c r="W121" s="85"/>
      <c r="X121" s="66"/>
      <c r="Y121" s="85"/>
      <c r="Z121" s="66"/>
      <c r="AA121" s="27">
        <f t="shared" si="31"/>
        <v>0</v>
      </c>
      <c r="AB121" s="68">
        <f t="shared" si="32"/>
        <v>0</v>
      </c>
      <c r="AC121" s="19">
        <v>2.3</v>
      </c>
    </row>
    <row r="122" spans="1:29" ht="15" customHeight="1">
      <c r="A122" s="3" t="s">
        <v>194</v>
      </c>
      <c r="B122" s="5" t="s">
        <v>304</v>
      </c>
      <c r="C122" s="85"/>
      <c r="D122" s="66"/>
      <c r="E122" s="85"/>
      <c r="F122" s="66"/>
      <c r="G122" s="85"/>
      <c r="H122" s="66"/>
      <c r="I122" s="85"/>
      <c r="J122" s="66"/>
      <c r="K122" s="85"/>
      <c r="L122" s="66"/>
      <c r="M122" s="85"/>
      <c r="N122" s="66"/>
      <c r="O122" s="85"/>
      <c r="P122" s="66"/>
      <c r="Q122" s="85"/>
      <c r="R122" s="66"/>
      <c r="S122" s="85"/>
      <c r="T122" s="66"/>
      <c r="U122" s="85"/>
      <c r="V122" s="66"/>
      <c r="W122" s="85"/>
      <c r="X122" s="66"/>
      <c r="Y122" s="85"/>
      <c r="Z122" s="66"/>
      <c r="AA122" s="27">
        <f aca="true" t="shared" si="37" ref="AA122:AB166">SUM(C122+E122+G122+I122+K122+M122+O122+Q122+S122+U122+W122+Y122)</f>
        <v>0</v>
      </c>
      <c r="AB122" s="68">
        <f t="shared" si="37"/>
        <v>0</v>
      </c>
      <c r="AC122" s="19">
        <v>4.6</v>
      </c>
    </row>
    <row r="123" spans="1:29" ht="15" customHeight="1">
      <c r="A123" s="3" t="s">
        <v>195</v>
      </c>
      <c r="B123" s="5" t="s">
        <v>196</v>
      </c>
      <c r="C123" s="85"/>
      <c r="D123" s="66"/>
      <c r="E123" s="85"/>
      <c r="F123" s="66"/>
      <c r="G123" s="85"/>
      <c r="H123" s="66"/>
      <c r="I123" s="85"/>
      <c r="J123" s="66"/>
      <c r="K123" s="85"/>
      <c r="L123" s="66"/>
      <c r="M123" s="85"/>
      <c r="N123" s="66"/>
      <c r="O123" s="85"/>
      <c r="P123" s="66"/>
      <c r="Q123" s="85"/>
      <c r="R123" s="66"/>
      <c r="S123" s="85"/>
      <c r="T123" s="66"/>
      <c r="U123" s="85"/>
      <c r="V123" s="66"/>
      <c r="W123" s="85"/>
      <c r="X123" s="66"/>
      <c r="Y123" s="85"/>
      <c r="Z123" s="66"/>
      <c r="AA123" s="27">
        <f t="shared" si="37"/>
        <v>0</v>
      </c>
      <c r="AB123" s="68">
        <f t="shared" si="37"/>
        <v>0</v>
      </c>
      <c r="AC123" s="19">
        <v>4.6</v>
      </c>
    </row>
    <row r="124" spans="1:29" ht="15" customHeight="1">
      <c r="A124" s="3" t="s">
        <v>201</v>
      </c>
      <c r="B124" s="5" t="s">
        <v>197</v>
      </c>
      <c r="C124" s="85"/>
      <c r="D124" s="66"/>
      <c r="E124" s="85"/>
      <c r="F124" s="66"/>
      <c r="G124" s="85"/>
      <c r="H124" s="66"/>
      <c r="I124" s="85"/>
      <c r="J124" s="66"/>
      <c r="K124" s="85"/>
      <c r="L124" s="66"/>
      <c r="M124" s="85"/>
      <c r="N124" s="66"/>
      <c r="O124" s="85"/>
      <c r="P124" s="66"/>
      <c r="Q124" s="85"/>
      <c r="R124" s="66"/>
      <c r="S124" s="85"/>
      <c r="T124" s="66"/>
      <c r="U124" s="85"/>
      <c r="V124" s="66"/>
      <c r="W124" s="85"/>
      <c r="X124" s="66"/>
      <c r="Y124" s="85"/>
      <c r="Z124" s="66"/>
      <c r="AA124" s="27">
        <f t="shared" si="37"/>
        <v>0</v>
      </c>
      <c r="AB124" s="68">
        <f t="shared" si="37"/>
        <v>0</v>
      </c>
      <c r="AC124" s="19">
        <v>2.3</v>
      </c>
    </row>
    <row r="125" spans="1:29" ht="15" customHeight="1">
      <c r="A125" s="3" t="s">
        <v>202</v>
      </c>
      <c r="B125" s="5" t="s">
        <v>198</v>
      </c>
      <c r="C125" s="85"/>
      <c r="D125" s="66"/>
      <c r="E125" s="85"/>
      <c r="F125" s="66"/>
      <c r="G125" s="85"/>
      <c r="H125" s="66"/>
      <c r="I125" s="85"/>
      <c r="J125" s="66"/>
      <c r="K125" s="85"/>
      <c r="L125" s="66"/>
      <c r="M125" s="85"/>
      <c r="N125" s="66"/>
      <c r="O125" s="85"/>
      <c r="P125" s="66"/>
      <c r="Q125" s="85"/>
      <c r="R125" s="66"/>
      <c r="S125" s="85"/>
      <c r="T125" s="66"/>
      <c r="U125" s="85"/>
      <c r="V125" s="66"/>
      <c r="W125" s="85"/>
      <c r="X125" s="66"/>
      <c r="Y125" s="85"/>
      <c r="Z125" s="66"/>
      <c r="AA125" s="27">
        <f t="shared" si="37"/>
        <v>0</v>
      </c>
      <c r="AB125" s="68">
        <f t="shared" si="37"/>
        <v>0</v>
      </c>
      <c r="AC125" s="19">
        <v>6.6</v>
      </c>
    </row>
    <row r="126" spans="1:29" ht="15" customHeight="1">
      <c r="A126" s="3" t="s">
        <v>203</v>
      </c>
      <c r="B126" s="5" t="s">
        <v>292</v>
      </c>
      <c r="C126" s="85"/>
      <c r="D126" s="66"/>
      <c r="E126" s="85"/>
      <c r="F126" s="66"/>
      <c r="G126" s="85"/>
      <c r="H126" s="66"/>
      <c r="I126" s="85"/>
      <c r="J126" s="66"/>
      <c r="K126" s="85"/>
      <c r="L126" s="66"/>
      <c r="M126" s="85"/>
      <c r="N126" s="66"/>
      <c r="O126" s="85"/>
      <c r="P126" s="66"/>
      <c r="Q126" s="85"/>
      <c r="R126" s="66"/>
      <c r="S126" s="85"/>
      <c r="T126" s="66"/>
      <c r="U126" s="85"/>
      <c r="V126" s="66"/>
      <c r="W126" s="85"/>
      <c r="X126" s="66"/>
      <c r="Y126" s="85"/>
      <c r="Z126" s="66"/>
      <c r="AA126" s="27">
        <f t="shared" si="37"/>
        <v>0</v>
      </c>
      <c r="AB126" s="68">
        <f t="shared" si="37"/>
        <v>0</v>
      </c>
      <c r="AC126" s="19">
        <v>6</v>
      </c>
    </row>
    <row r="127" spans="1:29" ht="15" customHeight="1">
      <c r="A127" s="3" t="s">
        <v>204</v>
      </c>
      <c r="B127" s="5" t="s">
        <v>199</v>
      </c>
      <c r="C127" s="85"/>
      <c r="D127" s="66"/>
      <c r="E127" s="85"/>
      <c r="F127" s="66"/>
      <c r="G127" s="85"/>
      <c r="H127" s="66"/>
      <c r="I127" s="85"/>
      <c r="J127" s="66"/>
      <c r="K127" s="85"/>
      <c r="L127" s="66"/>
      <c r="M127" s="85"/>
      <c r="N127" s="66"/>
      <c r="O127" s="85"/>
      <c r="P127" s="66"/>
      <c r="Q127" s="85"/>
      <c r="R127" s="66"/>
      <c r="S127" s="85"/>
      <c r="T127" s="66"/>
      <c r="U127" s="85"/>
      <c r="V127" s="66"/>
      <c r="W127" s="85"/>
      <c r="X127" s="66"/>
      <c r="Y127" s="85"/>
      <c r="Z127" s="66"/>
      <c r="AA127" s="27">
        <f t="shared" si="37"/>
        <v>0</v>
      </c>
      <c r="AB127" s="68">
        <f t="shared" si="37"/>
        <v>0</v>
      </c>
      <c r="AC127" s="19">
        <v>50</v>
      </c>
    </row>
    <row r="128" spans="1:29" ht="15" customHeight="1">
      <c r="A128" s="3" t="s">
        <v>205</v>
      </c>
      <c r="B128" s="5" t="s">
        <v>210</v>
      </c>
      <c r="C128" s="85"/>
      <c r="D128" s="66"/>
      <c r="E128" s="85"/>
      <c r="F128" s="66"/>
      <c r="G128" s="85"/>
      <c r="H128" s="66"/>
      <c r="I128" s="85"/>
      <c r="J128" s="66"/>
      <c r="K128" s="85"/>
      <c r="L128" s="66"/>
      <c r="M128" s="85"/>
      <c r="N128" s="66"/>
      <c r="O128" s="85"/>
      <c r="P128" s="66"/>
      <c r="Q128" s="85"/>
      <c r="R128" s="66"/>
      <c r="S128" s="85"/>
      <c r="T128" s="66"/>
      <c r="U128" s="85"/>
      <c r="V128" s="66"/>
      <c r="W128" s="85"/>
      <c r="X128" s="66"/>
      <c r="Y128" s="85"/>
      <c r="Z128" s="66"/>
      <c r="AA128" s="27">
        <f t="shared" si="37"/>
        <v>0</v>
      </c>
      <c r="AB128" s="68">
        <f t="shared" si="37"/>
        <v>0</v>
      </c>
      <c r="AC128" s="19">
        <v>20</v>
      </c>
    </row>
    <row r="129" spans="1:29" ht="15" customHeight="1">
      <c r="A129" s="3" t="s">
        <v>206</v>
      </c>
      <c r="B129" s="5" t="s">
        <v>293</v>
      </c>
      <c r="C129" s="85"/>
      <c r="D129" s="66"/>
      <c r="E129" s="85"/>
      <c r="F129" s="66"/>
      <c r="G129" s="85"/>
      <c r="H129" s="66"/>
      <c r="I129" s="85"/>
      <c r="J129" s="66"/>
      <c r="K129" s="85"/>
      <c r="L129" s="66"/>
      <c r="M129" s="85"/>
      <c r="N129" s="66"/>
      <c r="O129" s="85"/>
      <c r="P129" s="66"/>
      <c r="Q129" s="85"/>
      <c r="R129" s="66"/>
      <c r="S129" s="85"/>
      <c r="T129" s="66"/>
      <c r="U129" s="85"/>
      <c r="V129" s="66"/>
      <c r="W129" s="85"/>
      <c r="X129" s="66"/>
      <c r="Y129" s="85"/>
      <c r="Z129" s="66"/>
      <c r="AA129" s="27">
        <f t="shared" si="37"/>
        <v>0</v>
      </c>
      <c r="AB129" s="68">
        <f t="shared" si="37"/>
        <v>0</v>
      </c>
      <c r="AC129" s="19">
        <v>80</v>
      </c>
    </row>
    <row r="130" spans="1:29" ht="15" customHeight="1">
      <c r="A130" s="3" t="s">
        <v>207</v>
      </c>
      <c r="B130" s="5" t="s">
        <v>200</v>
      </c>
      <c r="C130" s="85"/>
      <c r="D130" s="66"/>
      <c r="E130" s="85"/>
      <c r="F130" s="66"/>
      <c r="G130" s="85"/>
      <c r="H130" s="66"/>
      <c r="I130" s="85"/>
      <c r="J130" s="66"/>
      <c r="K130" s="85"/>
      <c r="L130" s="66"/>
      <c r="M130" s="85"/>
      <c r="N130" s="66"/>
      <c r="O130" s="85"/>
      <c r="P130" s="66"/>
      <c r="Q130" s="85"/>
      <c r="R130" s="66"/>
      <c r="S130" s="85"/>
      <c r="T130" s="66"/>
      <c r="U130" s="85"/>
      <c r="V130" s="66"/>
      <c r="W130" s="85"/>
      <c r="X130" s="66"/>
      <c r="Y130" s="85"/>
      <c r="Z130" s="66"/>
      <c r="AA130" s="27">
        <f t="shared" si="37"/>
        <v>0</v>
      </c>
      <c r="AB130" s="68">
        <f t="shared" si="37"/>
        <v>0</v>
      </c>
      <c r="AC130" s="19">
        <v>25</v>
      </c>
    </row>
    <row r="131" spans="1:29" ht="15" customHeight="1">
      <c r="A131" s="3" t="s">
        <v>208</v>
      </c>
      <c r="B131" s="5" t="s">
        <v>306</v>
      </c>
      <c r="C131" s="85"/>
      <c r="D131" s="66"/>
      <c r="E131" s="85"/>
      <c r="F131" s="66"/>
      <c r="G131" s="85"/>
      <c r="H131" s="66"/>
      <c r="I131" s="85"/>
      <c r="J131" s="66"/>
      <c r="K131" s="85"/>
      <c r="L131" s="66"/>
      <c r="M131" s="85"/>
      <c r="N131" s="66"/>
      <c r="O131" s="85"/>
      <c r="P131" s="66"/>
      <c r="Q131" s="85"/>
      <c r="R131" s="66"/>
      <c r="S131" s="85"/>
      <c r="T131" s="66"/>
      <c r="U131" s="85"/>
      <c r="V131" s="66"/>
      <c r="W131" s="85"/>
      <c r="X131" s="66"/>
      <c r="Y131" s="85"/>
      <c r="Z131" s="66"/>
      <c r="AA131" s="27">
        <f t="shared" si="37"/>
        <v>0</v>
      </c>
      <c r="AB131" s="68">
        <f t="shared" si="37"/>
        <v>0</v>
      </c>
      <c r="AC131" s="19">
        <v>20</v>
      </c>
    </row>
    <row r="132" spans="1:29" ht="15" customHeight="1">
      <c r="A132" s="3" t="s">
        <v>209</v>
      </c>
      <c r="B132" s="5" t="s">
        <v>211</v>
      </c>
      <c r="C132" s="85"/>
      <c r="D132" s="66"/>
      <c r="E132" s="85"/>
      <c r="F132" s="66"/>
      <c r="G132" s="85"/>
      <c r="H132" s="66"/>
      <c r="I132" s="85"/>
      <c r="J132" s="66"/>
      <c r="K132" s="85"/>
      <c r="L132" s="66"/>
      <c r="M132" s="85"/>
      <c r="N132" s="66"/>
      <c r="O132" s="85"/>
      <c r="P132" s="66"/>
      <c r="Q132" s="85"/>
      <c r="R132" s="66"/>
      <c r="S132" s="85"/>
      <c r="T132" s="66"/>
      <c r="U132" s="85"/>
      <c r="V132" s="66"/>
      <c r="W132" s="85"/>
      <c r="X132" s="66"/>
      <c r="Y132" s="85"/>
      <c r="Z132" s="66"/>
      <c r="AA132" s="27">
        <f t="shared" si="37"/>
        <v>0</v>
      </c>
      <c r="AB132" s="68">
        <f t="shared" si="37"/>
        <v>0</v>
      </c>
      <c r="AC132" s="19">
        <v>20</v>
      </c>
    </row>
    <row r="133" spans="1:29" ht="15" customHeight="1">
      <c r="A133" s="3" t="s">
        <v>212</v>
      </c>
      <c r="B133" s="5" t="s">
        <v>294</v>
      </c>
      <c r="C133" s="85"/>
      <c r="D133" s="66"/>
      <c r="E133" s="85"/>
      <c r="F133" s="66"/>
      <c r="G133" s="85"/>
      <c r="H133" s="66"/>
      <c r="I133" s="85"/>
      <c r="J133" s="66"/>
      <c r="K133" s="85"/>
      <c r="L133" s="66"/>
      <c r="M133" s="85"/>
      <c r="N133" s="66"/>
      <c r="O133" s="85"/>
      <c r="P133" s="66"/>
      <c r="Q133" s="85"/>
      <c r="R133" s="66"/>
      <c r="S133" s="85"/>
      <c r="T133" s="66"/>
      <c r="U133" s="85"/>
      <c r="V133" s="66"/>
      <c r="W133" s="85"/>
      <c r="X133" s="66"/>
      <c r="Y133" s="85"/>
      <c r="Z133" s="66"/>
      <c r="AA133" s="27">
        <f t="shared" si="37"/>
        <v>0</v>
      </c>
      <c r="AB133" s="68">
        <f t="shared" si="37"/>
        <v>0</v>
      </c>
      <c r="AC133" s="19">
        <v>100</v>
      </c>
    </row>
    <row r="134" spans="1:29" ht="15" customHeight="1">
      <c r="A134" s="3" t="s">
        <v>213</v>
      </c>
      <c r="B134" s="5" t="s">
        <v>215</v>
      </c>
      <c r="C134" s="85"/>
      <c r="D134" s="66"/>
      <c r="E134" s="85"/>
      <c r="F134" s="66"/>
      <c r="G134" s="85"/>
      <c r="H134" s="66"/>
      <c r="I134" s="85"/>
      <c r="J134" s="66"/>
      <c r="K134" s="85"/>
      <c r="L134" s="66"/>
      <c r="M134" s="85"/>
      <c r="N134" s="66"/>
      <c r="O134" s="85"/>
      <c r="P134" s="66"/>
      <c r="Q134" s="85"/>
      <c r="R134" s="66"/>
      <c r="S134" s="85"/>
      <c r="T134" s="66"/>
      <c r="U134" s="85"/>
      <c r="V134" s="66"/>
      <c r="W134" s="85"/>
      <c r="X134" s="66"/>
      <c r="Y134" s="85"/>
      <c r="Z134" s="66"/>
      <c r="AA134" s="27">
        <f t="shared" si="37"/>
        <v>0</v>
      </c>
      <c r="AB134" s="68">
        <f t="shared" si="37"/>
        <v>0</v>
      </c>
      <c r="AC134" s="19">
        <v>50</v>
      </c>
    </row>
    <row r="135" spans="1:29" ht="15" customHeight="1">
      <c r="A135" s="3" t="s">
        <v>213</v>
      </c>
      <c r="B135" s="5" t="s">
        <v>216</v>
      </c>
      <c r="C135" s="85"/>
      <c r="D135" s="66"/>
      <c r="E135" s="85"/>
      <c r="F135" s="66"/>
      <c r="G135" s="85"/>
      <c r="H135" s="66"/>
      <c r="I135" s="85"/>
      <c r="J135" s="66"/>
      <c r="K135" s="85"/>
      <c r="L135" s="66"/>
      <c r="M135" s="85"/>
      <c r="N135" s="66"/>
      <c r="O135" s="85"/>
      <c r="P135" s="66"/>
      <c r="Q135" s="85"/>
      <c r="R135" s="66"/>
      <c r="S135" s="85"/>
      <c r="T135" s="66"/>
      <c r="U135" s="85"/>
      <c r="V135" s="66"/>
      <c r="W135" s="85"/>
      <c r="X135" s="66"/>
      <c r="Y135" s="85"/>
      <c r="Z135" s="66"/>
      <c r="AA135" s="27">
        <f t="shared" si="37"/>
        <v>0</v>
      </c>
      <c r="AB135" s="68">
        <f t="shared" si="37"/>
        <v>0</v>
      </c>
      <c r="AC135" s="19">
        <v>20</v>
      </c>
    </row>
    <row r="136" spans="1:29" ht="15" customHeight="1">
      <c r="A136" s="3" t="s">
        <v>214</v>
      </c>
      <c r="B136" s="5" t="s">
        <v>217</v>
      </c>
      <c r="C136" s="85"/>
      <c r="D136" s="66"/>
      <c r="E136" s="85"/>
      <c r="F136" s="66"/>
      <c r="G136" s="85"/>
      <c r="H136" s="66"/>
      <c r="I136" s="85"/>
      <c r="J136" s="66"/>
      <c r="K136" s="85"/>
      <c r="L136" s="66"/>
      <c r="M136" s="85"/>
      <c r="N136" s="66"/>
      <c r="O136" s="85"/>
      <c r="P136" s="66"/>
      <c r="Q136" s="85"/>
      <c r="R136" s="66"/>
      <c r="S136" s="85"/>
      <c r="T136" s="66"/>
      <c r="U136" s="85"/>
      <c r="V136" s="66"/>
      <c r="W136" s="85"/>
      <c r="X136" s="66"/>
      <c r="Y136" s="85"/>
      <c r="Z136" s="66"/>
      <c r="AA136" s="27">
        <f t="shared" si="37"/>
        <v>0</v>
      </c>
      <c r="AB136" s="68">
        <f t="shared" si="37"/>
        <v>0</v>
      </c>
      <c r="AC136" s="19">
        <v>15</v>
      </c>
    </row>
    <row r="137" spans="1:29" ht="15" customHeight="1">
      <c r="A137" s="3" t="s">
        <v>220</v>
      </c>
      <c r="B137" s="5" t="s">
        <v>305</v>
      </c>
      <c r="C137" s="85"/>
      <c r="D137" s="66"/>
      <c r="E137" s="85"/>
      <c r="F137" s="66"/>
      <c r="G137" s="85"/>
      <c r="H137" s="66"/>
      <c r="I137" s="85"/>
      <c r="J137" s="66"/>
      <c r="K137" s="85"/>
      <c r="L137" s="66"/>
      <c r="M137" s="85"/>
      <c r="N137" s="66"/>
      <c r="O137" s="85"/>
      <c r="P137" s="66"/>
      <c r="Q137" s="85"/>
      <c r="R137" s="66"/>
      <c r="S137" s="85"/>
      <c r="T137" s="66"/>
      <c r="U137" s="85"/>
      <c r="V137" s="66"/>
      <c r="W137" s="85"/>
      <c r="X137" s="66"/>
      <c r="Y137" s="85"/>
      <c r="Z137" s="66"/>
      <c r="AA137" s="27">
        <f t="shared" si="37"/>
        <v>0</v>
      </c>
      <c r="AB137" s="68">
        <f t="shared" si="37"/>
        <v>0</v>
      </c>
      <c r="AC137" s="19">
        <v>4.6</v>
      </c>
    </row>
    <row r="138" spans="1:29" ht="15" customHeight="1">
      <c r="A138" s="3" t="s">
        <v>221</v>
      </c>
      <c r="B138" s="5" t="s">
        <v>218</v>
      </c>
      <c r="C138" s="85"/>
      <c r="D138" s="66"/>
      <c r="E138" s="85"/>
      <c r="F138" s="66"/>
      <c r="G138" s="85"/>
      <c r="H138" s="66"/>
      <c r="I138" s="85"/>
      <c r="J138" s="66"/>
      <c r="K138" s="85"/>
      <c r="L138" s="66"/>
      <c r="M138" s="85"/>
      <c r="N138" s="66"/>
      <c r="O138" s="85"/>
      <c r="P138" s="66"/>
      <c r="Q138" s="85"/>
      <c r="R138" s="66"/>
      <c r="S138" s="85"/>
      <c r="T138" s="66"/>
      <c r="U138" s="85"/>
      <c r="V138" s="66"/>
      <c r="W138" s="85"/>
      <c r="X138" s="66"/>
      <c r="Y138" s="85"/>
      <c r="Z138" s="66"/>
      <c r="AA138" s="27">
        <f t="shared" si="37"/>
        <v>0</v>
      </c>
      <c r="AB138" s="68">
        <f t="shared" si="37"/>
        <v>0</v>
      </c>
      <c r="AC138" s="19">
        <v>15.9</v>
      </c>
    </row>
    <row r="139" spans="1:29" ht="15" customHeight="1">
      <c r="A139" s="3" t="s">
        <v>222</v>
      </c>
      <c r="B139" s="5" t="s">
        <v>219</v>
      </c>
      <c r="C139" s="85"/>
      <c r="D139" s="66"/>
      <c r="E139" s="85"/>
      <c r="F139" s="66"/>
      <c r="G139" s="85"/>
      <c r="H139" s="66"/>
      <c r="I139" s="85"/>
      <c r="J139" s="66"/>
      <c r="K139" s="85"/>
      <c r="L139" s="66"/>
      <c r="M139" s="85"/>
      <c r="N139" s="66"/>
      <c r="O139" s="85"/>
      <c r="P139" s="66"/>
      <c r="Q139" s="85"/>
      <c r="R139" s="66"/>
      <c r="S139" s="85"/>
      <c r="T139" s="66"/>
      <c r="U139" s="85"/>
      <c r="V139" s="66"/>
      <c r="W139" s="85"/>
      <c r="X139" s="66"/>
      <c r="Y139" s="85"/>
      <c r="Z139" s="66"/>
      <c r="AA139" s="27">
        <f t="shared" si="37"/>
        <v>0</v>
      </c>
      <c r="AB139" s="68">
        <f t="shared" si="37"/>
        <v>0</v>
      </c>
      <c r="AC139" s="19">
        <v>15.9</v>
      </c>
    </row>
    <row r="140" spans="1:29" ht="15" customHeight="1">
      <c r="A140" s="3" t="s">
        <v>223</v>
      </c>
      <c r="B140" s="5" t="s">
        <v>307</v>
      </c>
      <c r="C140" s="85"/>
      <c r="D140" s="66"/>
      <c r="E140" s="85"/>
      <c r="F140" s="66"/>
      <c r="G140" s="85"/>
      <c r="H140" s="66"/>
      <c r="I140" s="85"/>
      <c r="J140" s="66"/>
      <c r="K140" s="85"/>
      <c r="L140" s="66"/>
      <c r="M140" s="85"/>
      <c r="N140" s="66"/>
      <c r="O140" s="85"/>
      <c r="P140" s="66"/>
      <c r="Q140" s="85"/>
      <c r="R140" s="66"/>
      <c r="S140" s="85"/>
      <c r="T140" s="66"/>
      <c r="U140" s="85"/>
      <c r="V140" s="66"/>
      <c r="W140" s="85"/>
      <c r="X140" s="66"/>
      <c r="Y140" s="85"/>
      <c r="Z140" s="66"/>
      <c r="AA140" s="27">
        <f t="shared" si="37"/>
        <v>0</v>
      </c>
      <c r="AB140" s="68">
        <f t="shared" si="37"/>
        <v>0</v>
      </c>
      <c r="AC140" s="19">
        <v>6.9</v>
      </c>
    </row>
    <row r="141" spans="1:29" ht="15" customHeight="1">
      <c r="A141" s="3" t="s">
        <v>223</v>
      </c>
      <c r="B141" s="5" t="s">
        <v>224</v>
      </c>
      <c r="C141" s="85"/>
      <c r="D141" s="66"/>
      <c r="E141" s="85"/>
      <c r="F141" s="66"/>
      <c r="G141" s="85"/>
      <c r="H141" s="66"/>
      <c r="I141" s="85"/>
      <c r="J141" s="66"/>
      <c r="K141" s="85"/>
      <c r="L141" s="66"/>
      <c r="M141" s="85"/>
      <c r="N141" s="66"/>
      <c r="O141" s="85"/>
      <c r="P141" s="66"/>
      <c r="Q141" s="85"/>
      <c r="R141" s="66"/>
      <c r="S141" s="85"/>
      <c r="T141" s="66"/>
      <c r="U141" s="85"/>
      <c r="V141" s="66"/>
      <c r="W141" s="85"/>
      <c r="X141" s="66"/>
      <c r="Y141" s="85"/>
      <c r="Z141" s="66"/>
      <c r="AA141" s="27">
        <f t="shared" si="37"/>
        <v>0</v>
      </c>
      <c r="AB141" s="68">
        <f t="shared" si="37"/>
        <v>0</v>
      </c>
      <c r="AC141" s="19">
        <v>9</v>
      </c>
    </row>
    <row r="142" spans="1:29" ht="15" customHeight="1">
      <c r="A142" s="3" t="s">
        <v>227</v>
      </c>
      <c r="B142" s="5" t="s">
        <v>231</v>
      </c>
      <c r="C142" s="85"/>
      <c r="D142" s="66"/>
      <c r="E142" s="85"/>
      <c r="F142" s="66"/>
      <c r="G142" s="85"/>
      <c r="H142" s="66"/>
      <c r="I142" s="85"/>
      <c r="J142" s="66"/>
      <c r="K142" s="85"/>
      <c r="L142" s="66"/>
      <c r="M142" s="85"/>
      <c r="N142" s="66"/>
      <c r="O142" s="85"/>
      <c r="P142" s="66"/>
      <c r="Q142" s="85"/>
      <c r="R142" s="66"/>
      <c r="S142" s="85"/>
      <c r="T142" s="66"/>
      <c r="U142" s="85"/>
      <c r="V142" s="66"/>
      <c r="W142" s="85"/>
      <c r="X142" s="66"/>
      <c r="Y142" s="85"/>
      <c r="Z142" s="66"/>
      <c r="AA142" s="27">
        <f t="shared" si="37"/>
        <v>0</v>
      </c>
      <c r="AB142" s="68">
        <f t="shared" si="37"/>
        <v>0</v>
      </c>
      <c r="AC142" s="19">
        <v>6.9</v>
      </c>
    </row>
    <row r="143" spans="1:29" ht="15" customHeight="1">
      <c r="A143" s="3" t="s">
        <v>228</v>
      </c>
      <c r="B143" s="5" t="s">
        <v>225</v>
      </c>
      <c r="C143" s="85"/>
      <c r="D143" s="66"/>
      <c r="E143" s="85"/>
      <c r="F143" s="66"/>
      <c r="G143" s="85"/>
      <c r="H143" s="66"/>
      <c r="I143" s="85"/>
      <c r="J143" s="66"/>
      <c r="K143" s="85"/>
      <c r="L143" s="66"/>
      <c r="M143" s="85"/>
      <c r="N143" s="66"/>
      <c r="O143" s="85"/>
      <c r="P143" s="66"/>
      <c r="Q143" s="85"/>
      <c r="R143" s="66"/>
      <c r="S143" s="85"/>
      <c r="T143" s="66"/>
      <c r="U143" s="85"/>
      <c r="V143" s="66"/>
      <c r="W143" s="85"/>
      <c r="X143" s="66"/>
      <c r="Y143" s="85"/>
      <c r="Z143" s="66"/>
      <c r="AA143" s="27">
        <f t="shared" si="37"/>
        <v>0</v>
      </c>
      <c r="AB143" s="68">
        <f t="shared" si="37"/>
        <v>0</v>
      </c>
      <c r="AC143" s="19">
        <v>100</v>
      </c>
    </row>
    <row r="144" spans="1:29" ht="15" customHeight="1">
      <c r="A144" s="3" t="s">
        <v>229</v>
      </c>
      <c r="B144" s="5" t="s">
        <v>226</v>
      </c>
      <c r="C144" s="85"/>
      <c r="D144" s="66"/>
      <c r="E144" s="85"/>
      <c r="F144" s="66"/>
      <c r="G144" s="85"/>
      <c r="H144" s="66"/>
      <c r="I144" s="85"/>
      <c r="J144" s="66"/>
      <c r="K144" s="85"/>
      <c r="L144" s="66"/>
      <c r="M144" s="85"/>
      <c r="N144" s="66"/>
      <c r="O144" s="85"/>
      <c r="P144" s="66"/>
      <c r="Q144" s="85"/>
      <c r="R144" s="66"/>
      <c r="S144" s="85"/>
      <c r="T144" s="66"/>
      <c r="U144" s="85"/>
      <c r="V144" s="66"/>
      <c r="W144" s="85"/>
      <c r="X144" s="66"/>
      <c r="Y144" s="85"/>
      <c r="Z144" s="66"/>
      <c r="AA144" s="27">
        <f t="shared" si="37"/>
        <v>0</v>
      </c>
      <c r="AB144" s="68">
        <f t="shared" si="37"/>
        <v>0</v>
      </c>
      <c r="AC144" s="19">
        <v>23</v>
      </c>
    </row>
    <row r="145" spans="1:29" ht="15" customHeight="1">
      <c r="A145" s="3" t="s">
        <v>230</v>
      </c>
      <c r="B145" s="5" t="s">
        <v>235</v>
      </c>
      <c r="C145" s="85"/>
      <c r="D145" s="66"/>
      <c r="E145" s="85"/>
      <c r="F145" s="66"/>
      <c r="G145" s="85"/>
      <c r="H145" s="66"/>
      <c r="I145" s="85"/>
      <c r="J145" s="66"/>
      <c r="K145" s="85"/>
      <c r="L145" s="66"/>
      <c r="M145" s="85"/>
      <c r="N145" s="66"/>
      <c r="O145" s="85"/>
      <c r="P145" s="66"/>
      <c r="Q145" s="85"/>
      <c r="R145" s="66"/>
      <c r="S145" s="85"/>
      <c r="T145" s="66"/>
      <c r="U145" s="85"/>
      <c r="V145" s="66"/>
      <c r="W145" s="85"/>
      <c r="X145" s="66"/>
      <c r="Y145" s="85"/>
      <c r="Z145" s="66"/>
      <c r="AA145" s="27">
        <f t="shared" si="37"/>
        <v>0</v>
      </c>
      <c r="AB145" s="68">
        <f t="shared" si="37"/>
        <v>0</v>
      </c>
      <c r="AC145" s="19">
        <v>38.4</v>
      </c>
    </row>
    <row r="146" spans="1:29" ht="15" customHeight="1">
      <c r="A146" s="3" t="s">
        <v>230</v>
      </c>
      <c r="B146" s="5" t="s">
        <v>236</v>
      </c>
      <c r="C146" s="85"/>
      <c r="D146" s="66"/>
      <c r="E146" s="85"/>
      <c r="F146" s="66"/>
      <c r="G146" s="85"/>
      <c r="H146" s="66"/>
      <c r="I146" s="85"/>
      <c r="J146" s="66"/>
      <c r="K146" s="85"/>
      <c r="L146" s="66"/>
      <c r="M146" s="85"/>
      <c r="N146" s="66"/>
      <c r="O146" s="85"/>
      <c r="P146" s="66"/>
      <c r="Q146" s="85"/>
      <c r="R146" s="66"/>
      <c r="S146" s="85"/>
      <c r="T146" s="66"/>
      <c r="U146" s="85"/>
      <c r="V146" s="66"/>
      <c r="W146" s="85"/>
      <c r="X146" s="66"/>
      <c r="Y146" s="85"/>
      <c r="Z146" s="66"/>
      <c r="AA146" s="27">
        <f t="shared" si="37"/>
        <v>0</v>
      </c>
      <c r="AB146" s="68">
        <f t="shared" si="37"/>
        <v>0</v>
      </c>
      <c r="AC146" s="19">
        <v>27.1</v>
      </c>
    </row>
    <row r="147" spans="1:29" ht="15" customHeight="1">
      <c r="A147" s="3" t="s">
        <v>230</v>
      </c>
      <c r="B147" s="5" t="s">
        <v>237</v>
      </c>
      <c r="C147" s="85"/>
      <c r="D147" s="66"/>
      <c r="E147" s="85"/>
      <c r="F147" s="66"/>
      <c r="G147" s="85"/>
      <c r="H147" s="66"/>
      <c r="I147" s="85"/>
      <c r="J147" s="66"/>
      <c r="K147" s="85"/>
      <c r="L147" s="66"/>
      <c r="M147" s="85"/>
      <c r="N147" s="66"/>
      <c r="O147" s="85"/>
      <c r="P147" s="66"/>
      <c r="Q147" s="85"/>
      <c r="R147" s="66"/>
      <c r="S147" s="85"/>
      <c r="T147" s="66"/>
      <c r="U147" s="85"/>
      <c r="V147" s="66"/>
      <c r="W147" s="85"/>
      <c r="X147" s="66"/>
      <c r="Y147" s="85"/>
      <c r="Z147" s="66"/>
      <c r="AA147" s="27">
        <f t="shared" si="37"/>
        <v>0</v>
      </c>
      <c r="AB147" s="68">
        <f t="shared" si="37"/>
        <v>0</v>
      </c>
      <c r="AC147" s="19">
        <v>24.9</v>
      </c>
    </row>
    <row r="148" spans="1:29" ht="15" customHeight="1">
      <c r="A148" s="3" t="s">
        <v>230</v>
      </c>
      <c r="B148" s="5" t="s">
        <v>232</v>
      </c>
      <c r="C148" s="85"/>
      <c r="D148" s="66"/>
      <c r="E148" s="85"/>
      <c r="F148" s="66"/>
      <c r="G148" s="85"/>
      <c r="H148" s="66"/>
      <c r="I148" s="85"/>
      <c r="J148" s="66"/>
      <c r="K148" s="85"/>
      <c r="L148" s="66"/>
      <c r="M148" s="85"/>
      <c r="N148" s="66"/>
      <c r="O148" s="85"/>
      <c r="P148" s="66"/>
      <c r="Q148" s="85"/>
      <c r="R148" s="66"/>
      <c r="S148" s="85"/>
      <c r="T148" s="66"/>
      <c r="U148" s="85"/>
      <c r="V148" s="66"/>
      <c r="W148" s="85"/>
      <c r="X148" s="66"/>
      <c r="Y148" s="85"/>
      <c r="Z148" s="66"/>
      <c r="AA148" s="27">
        <f t="shared" si="37"/>
        <v>0</v>
      </c>
      <c r="AB148" s="68">
        <f t="shared" si="37"/>
        <v>0</v>
      </c>
      <c r="AC148" s="19">
        <v>11.2</v>
      </c>
    </row>
    <row r="149" spans="1:29" ht="15" customHeight="1">
      <c r="A149" s="3" t="s">
        <v>230</v>
      </c>
      <c r="B149" s="5" t="s">
        <v>233</v>
      </c>
      <c r="C149" s="85"/>
      <c r="D149" s="66"/>
      <c r="E149" s="85"/>
      <c r="F149" s="66"/>
      <c r="G149" s="85"/>
      <c r="H149" s="66"/>
      <c r="I149" s="85"/>
      <c r="J149" s="66"/>
      <c r="K149" s="85"/>
      <c r="L149" s="66"/>
      <c r="M149" s="85"/>
      <c r="N149" s="66"/>
      <c r="O149" s="85"/>
      <c r="P149" s="66"/>
      <c r="Q149" s="85"/>
      <c r="R149" s="66"/>
      <c r="S149" s="85"/>
      <c r="T149" s="66"/>
      <c r="U149" s="85"/>
      <c r="V149" s="66"/>
      <c r="W149" s="85"/>
      <c r="X149" s="66"/>
      <c r="Y149" s="85"/>
      <c r="Z149" s="66"/>
      <c r="AA149" s="27">
        <f t="shared" si="37"/>
        <v>0</v>
      </c>
      <c r="AB149" s="68">
        <f t="shared" si="37"/>
        <v>0</v>
      </c>
      <c r="AC149" s="19">
        <v>7</v>
      </c>
    </row>
    <row r="150" spans="1:29" ht="15" customHeight="1">
      <c r="A150" s="3" t="s">
        <v>230</v>
      </c>
      <c r="B150" s="5" t="s">
        <v>234</v>
      </c>
      <c r="C150" s="85"/>
      <c r="D150" s="66"/>
      <c r="E150" s="85"/>
      <c r="F150" s="66"/>
      <c r="G150" s="85"/>
      <c r="H150" s="66"/>
      <c r="I150" s="85"/>
      <c r="J150" s="66"/>
      <c r="K150" s="85"/>
      <c r="L150" s="66"/>
      <c r="M150" s="85"/>
      <c r="N150" s="66"/>
      <c r="O150" s="85"/>
      <c r="P150" s="66"/>
      <c r="Q150" s="85"/>
      <c r="R150" s="66"/>
      <c r="S150" s="85"/>
      <c r="T150" s="66"/>
      <c r="U150" s="85"/>
      <c r="V150" s="66"/>
      <c r="W150" s="85"/>
      <c r="X150" s="66"/>
      <c r="Y150" s="85"/>
      <c r="Z150" s="66"/>
      <c r="AA150" s="27">
        <f t="shared" si="37"/>
        <v>0</v>
      </c>
      <c r="AB150" s="68">
        <f t="shared" si="37"/>
        <v>0</v>
      </c>
      <c r="AC150" s="19">
        <v>11.3</v>
      </c>
    </row>
    <row r="151" spans="1:29" ht="15" customHeight="1">
      <c r="A151" s="3" t="s">
        <v>238</v>
      </c>
      <c r="B151" s="5" t="s">
        <v>243</v>
      </c>
      <c r="C151" s="86"/>
      <c r="D151" s="66"/>
      <c r="E151" s="85"/>
      <c r="F151" s="66"/>
      <c r="G151" s="85"/>
      <c r="H151" s="66"/>
      <c r="I151" s="85"/>
      <c r="J151" s="66"/>
      <c r="K151" s="85"/>
      <c r="L151" s="66"/>
      <c r="M151" s="85"/>
      <c r="N151" s="66"/>
      <c r="O151" s="85"/>
      <c r="P151" s="66"/>
      <c r="Q151" s="85"/>
      <c r="R151" s="66"/>
      <c r="S151" s="85"/>
      <c r="T151" s="66"/>
      <c r="U151" s="85"/>
      <c r="V151" s="66"/>
      <c r="W151" s="85"/>
      <c r="X151" s="66"/>
      <c r="Y151" s="85"/>
      <c r="Z151" s="66"/>
      <c r="AA151" s="27">
        <f t="shared" si="37"/>
        <v>0</v>
      </c>
      <c r="AB151" s="68">
        <f t="shared" si="37"/>
        <v>0</v>
      </c>
      <c r="AC151" s="19">
        <v>4.6</v>
      </c>
    </row>
    <row r="152" spans="1:29" ht="15" customHeight="1">
      <c r="A152" s="3" t="s">
        <v>238</v>
      </c>
      <c r="B152" s="5" t="s">
        <v>244</v>
      </c>
      <c r="C152" s="86"/>
      <c r="D152" s="66"/>
      <c r="E152" s="85"/>
      <c r="F152" s="66"/>
      <c r="G152" s="85"/>
      <c r="H152" s="66"/>
      <c r="I152" s="85"/>
      <c r="J152" s="66"/>
      <c r="K152" s="85"/>
      <c r="L152" s="66"/>
      <c r="M152" s="85"/>
      <c r="N152" s="66"/>
      <c r="O152" s="85"/>
      <c r="P152" s="66"/>
      <c r="Q152" s="85"/>
      <c r="R152" s="66"/>
      <c r="S152" s="85"/>
      <c r="T152" s="66"/>
      <c r="U152" s="85"/>
      <c r="V152" s="66"/>
      <c r="W152" s="85"/>
      <c r="X152" s="66"/>
      <c r="Y152" s="85"/>
      <c r="Z152" s="66"/>
      <c r="AA152" s="27">
        <f t="shared" si="37"/>
        <v>0</v>
      </c>
      <c r="AB152" s="68">
        <f t="shared" si="37"/>
        <v>0</v>
      </c>
      <c r="AC152" s="19">
        <v>6.7</v>
      </c>
    </row>
    <row r="153" spans="1:29" ht="15" customHeight="1">
      <c r="A153" s="3" t="s">
        <v>239</v>
      </c>
      <c r="B153" s="5" t="s">
        <v>298</v>
      </c>
      <c r="C153" s="86"/>
      <c r="D153" s="66"/>
      <c r="E153" s="85"/>
      <c r="F153" s="66"/>
      <c r="G153" s="85"/>
      <c r="H153" s="66"/>
      <c r="I153" s="85"/>
      <c r="J153" s="66"/>
      <c r="K153" s="85"/>
      <c r="L153" s="66"/>
      <c r="M153" s="85"/>
      <c r="N153" s="66"/>
      <c r="O153" s="85"/>
      <c r="P153" s="66"/>
      <c r="Q153" s="85"/>
      <c r="R153" s="66"/>
      <c r="S153" s="85"/>
      <c r="T153" s="66"/>
      <c r="U153" s="85"/>
      <c r="V153" s="66"/>
      <c r="W153" s="85"/>
      <c r="X153" s="66"/>
      <c r="Y153" s="85"/>
      <c r="Z153" s="66"/>
      <c r="AA153" s="27">
        <f t="shared" si="37"/>
        <v>0</v>
      </c>
      <c r="AB153" s="68">
        <f t="shared" si="37"/>
        <v>0</v>
      </c>
      <c r="AC153" s="19">
        <v>10</v>
      </c>
    </row>
    <row r="154" spans="1:29" ht="15" customHeight="1">
      <c r="A154" s="3" t="s">
        <v>239</v>
      </c>
      <c r="B154" s="5" t="s">
        <v>299</v>
      </c>
      <c r="C154" s="86"/>
      <c r="D154" s="66"/>
      <c r="E154" s="85"/>
      <c r="F154" s="66"/>
      <c r="G154" s="85"/>
      <c r="H154" s="66"/>
      <c r="I154" s="85"/>
      <c r="J154" s="66"/>
      <c r="K154" s="85"/>
      <c r="L154" s="66"/>
      <c r="M154" s="85"/>
      <c r="N154" s="66"/>
      <c r="O154" s="85"/>
      <c r="P154" s="66"/>
      <c r="Q154" s="85"/>
      <c r="R154" s="66"/>
      <c r="S154" s="85"/>
      <c r="T154" s="66"/>
      <c r="U154" s="85"/>
      <c r="V154" s="66"/>
      <c r="W154" s="85"/>
      <c r="X154" s="66"/>
      <c r="Y154" s="85"/>
      <c r="Z154" s="66"/>
      <c r="AA154" s="27">
        <f t="shared" si="37"/>
        <v>0</v>
      </c>
      <c r="AB154" s="68">
        <f t="shared" si="37"/>
        <v>0</v>
      </c>
      <c r="AC154" s="19">
        <v>10</v>
      </c>
    </row>
    <row r="155" spans="1:29" ht="15" customHeight="1">
      <c r="A155" s="3" t="s">
        <v>239</v>
      </c>
      <c r="B155" s="5" t="s">
        <v>300</v>
      </c>
      <c r="C155" s="86"/>
      <c r="D155" s="66"/>
      <c r="E155" s="85"/>
      <c r="F155" s="66"/>
      <c r="G155" s="85"/>
      <c r="H155" s="66"/>
      <c r="I155" s="85"/>
      <c r="J155" s="66"/>
      <c r="K155" s="85"/>
      <c r="L155" s="66"/>
      <c r="M155" s="85"/>
      <c r="N155" s="66"/>
      <c r="O155" s="85"/>
      <c r="P155" s="66"/>
      <c r="Q155" s="85"/>
      <c r="R155" s="66"/>
      <c r="S155" s="85"/>
      <c r="T155" s="66"/>
      <c r="U155" s="85"/>
      <c r="V155" s="66"/>
      <c r="W155" s="85"/>
      <c r="X155" s="66"/>
      <c r="Y155" s="85"/>
      <c r="Z155" s="66"/>
      <c r="AA155" s="27">
        <f t="shared" si="37"/>
        <v>0</v>
      </c>
      <c r="AB155" s="68">
        <f t="shared" si="37"/>
        <v>0</v>
      </c>
      <c r="AC155" s="19">
        <v>20</v>
      </c>
    </row>
    <row r="156" spans="1:29" ht="15" customHeight="1">
      <c r="A156" s="3" t="s">
        <v>239</v>
      </c>
      <c r="B156" s="5" t="s">
        <v>301</v>
      </c>
      <c r="C156" s="86"/>
      <c r="D156" s="66"/>
      <c r="E156" s="85"/>
      <c r="F156" s="66"/>
      <c r="G156" s="85"/>
      <c r="H156" s="66"/>
      <c r="I156" s="85"/>
      <c r="J156" s="66"/>
      <c r="K156" s="85"/>
      <c r="L156" s="66"/>
      <c r="M156" s="85"/>
      <c r="N156" s="66"/>
      <c r="O156" s="85"/>
      <c r="P156" s="66"/>
      <c r="Q156" s="85"/>
      <c r="R156" s="66"/>
      <c r="S156" s="85"/>
      <c r="T156" s="66"/>
      <c r="U156" s="85"/>
      <c r="V156" s="66"/>
      <c r="W156" s="85"/>
      <c r="X156" s="66"/>
      <c r="Y156" s="85"/>
      <c r="Z156" s="66"/>
      <c r="AA156" s="27">
        <f t="shared" si="37"/>
        <v>0</v>
      </c>
      <c r="AB156" s="68">
        <f t="shared" si="37"/>
        <v>0</v>
      </c>
      <c r="AC156" s="19">
        <v>10</v>
      </c>
    </row>
    <row r="157" spans="1:29" ht="15" customHeight="1">
      <c r="A157" s="3" t="s">
        <v>240</v>
      </c>
      <c r="B157" s="5" t="s">
        <v>284</v>
      </c>
      <c r="C157" s="85"/>
      <c r="D157" s="66"/>
      <c r="E157" s="85"/>
      <c r="F157" s="66"/>
      <c r="G157" s="85"/>
      <c r="H157" s="66"/>
      <c r="I157" s="85"/>
      <c r="J157" s="66"/>
      <c r="K157" s="85"/>
      <c r="L157" s="66"/>
      <c r="M157" s="85"/>
      <c r="N157" s="66"/>
      <c r="O157" s="85"/>
      <c r="P157" s="66"/>
      <c r="Q157" s="85"/>
      <c r="R157" s="66"/>
      <c r="S157" s="85"/>
      <c r="T157" s="66"/>
      <c r="U157" s="85"/>
      <c r="V157" s="66"/>
      <c r="W157" s="85"/>
      <c r="X157" s="66"/>
      <c r="Y157" s="85"/>
      <c r="Z157" s="66"/>
      <c r="AA157" s="27">
        <f t="shared" si="37"/>
        <v>0</v>
      </c>
      <c r="AB157" s="68">
        <f t="shared" si="37"/>
        <v>0</v>
      </c>
      <c r="AC157" s="19">
        <v>100</v>
      </c>
    </row>
    <row r="158" spans="1:29" ht="15" customHeight="1">
      <c r="A158" s="3" t="s">
        <v>240</v>
      </c>
      <c r="B158" s="5" t="s">
        <v>285</v>
      </c>
      <c r="C158" s="85"/>
      <c r="D158" s="66"/>
      <c r="E158" s="85"/>
      <c r="F158" s="66"/>
      <c r="G158" s="85"/>
      <c r="H158" s="66"/>
      <c r="I158" s="85"/>
      <c r="J158" s="66"/>
      <c r="K158" s="85"/>
      <c r="L158" s="66"/>
      <c r="M158" s="85"/>
      <c r="N158" s="66"/>
      <c r="O158" s="85"/>
      <c r="P158" s="66"/>
      <c r="Q158" s="85"/>
      <c r="R158" s="66"/>
      <c r="S158" s="85"/>
      <c r="T158" s="66"/>
      <c r="U158" s="85"/>
      <c r="V158" s="66"/>
      <c r="W158" s="85"/>
      <c r="X158" s="66"/>
      <c r="Y158" s="85"/>
      <c r="Z158" s="66"/>
      <c r="AA158" s="27">
        <f t="shared" si="37"/>
        <v>0</v>
      </c>
      <c r="AB158" s="68">
        <f t="shared" si="37"/>
        <v>0</v>
      </c>
      <c r="AC158" s="19">
        <v>100</v>
      </c>
    </row>
    <row r="159" spans="1:29" ht="15" customHeight="1">
      <c r="A159" s="3" t="s">
        <v>240</v>
      </c>
      <c r="B159" s="5" t="s">
        <v>308</v>
      </c>
      <c r="C159" s="85"/>
      <c r="D159" s="66"/>
      <c r="E159" s="85"/>
      <c r="F159" s="66"/>
      <c r="G159" s="85"/>
      <c r="H159" s="66"/>
      <c r="I159" s="85"/>
      <c r="J159" s="66"/>
      <c r="K159" s="85"/>
      <c r="L159" s="66"/>
      <c r="M159" s="85"/>
      <c r="N159" s="66"/>
      <c r="O159" s="85"/>
      <c r="P159" s="66"/>
      <c r="Q159" s="85"/>
      <c r="R159" s="66"/>
      <c r="S159" s="85"/>
      <c r="T159" s="66"/>
      <c r="U159" s="85"/>
      <c r="V159" s="66"/>
      <c r="W159" s="85"/>
      <c r="X159" s="66"/>
      <c r="Y159" s="85"/>
      <c r="Z159" s="66"/>
      <c r="AA159" s="27">
        <f t="shared" si="37"/>
        <v>0</v>
      </c>
      <c r="AB159" s="68">
        <f t="shared" si="37"/>
        <v>0</v>
      </c>
      <c r="AC159" s="19">
        <v>100</v>
      </c>
    </row>
    <row r="160" spans="1:29" ht="15" customHeight="1">
      <c r="A160" s="3" t="s">
        <v>241</v>
      </c>
      <c r="B160" s="5" t="s">
        <v>302</v>
      </c>
      <c r="C160" s="85"/>
      <c r="D160" s="66"/>
      <c r="E160" s="85"/>
      <c r="F160" s="66"/>
      <c r="G160" s="85"/>
      <c r="H160" s="66"/>
      <c r="I160" s="85"/>
      <c r="J160" s="66"/>
      <c r="K160" s="85"/>
      <c r="L160" s="66"/>
      <c r="M160" s="85"/>
      <c r="N160" s="66"/>
      <c r="O160" s="85"/>
      <c r="P160" s="66"/>
      <c r="Q160" s="85"/>
      <c r="R160" s="66"/>
      <c r="S160" s="85"/>
      <c r="T160" s="66"/>
      <c r="U160" s="85"/>
      <c r="V160" s="66"/>
      <c r="W160" s="85"/>
      <c r="X160" s="66"/>
      <c r="Y160" s="85"/>
      <c r="Z160" s="66"/>
      <c r="AA160" s="27">
        <f t="shared" si="37"/>
        <v>0</v>
      </c>
      <c r="AB160" s="68">
        <f t="shared" si="37"/>
        <v>0</v>
      </c>
      <c r="AC160" s="19">
        <v>40</v>
      </c>
    </row>
    <row r="161" spans="1:29" ht="15" customHeight="1">
      <c r="A161" s="3" t="s">
        <v>242</v>
      </c>
      <c r="B161" s="5" t="s">
        <v>245</v>
      </c>
      <c r="C161" s="85"/>
      <c r="D161" s="66"/>
      <c r="E161" s="85"/>
      <c r="F161" s="66"/>
      <c r="G161" s="85"/>
      <c r="H161" s="66"/>
      <c r="I161" s="85"/>
      <c r="J161" s="66"/>
      <c r="K161" s="85"/>
      <c r="L161" s="66"/>
      <c r="M161" s="85"/>
      <c r="N161" s="66"/>
      <c r="O161" s="85"/>
      <c r="P161" s="66"/>
      <c r="Q161" s="85"/>
      <c r="R161" s="66"/>
      <c r="S161" s="85"/>
      <c r="T161" s="66"/>
      <c r="U161" s="85"/>
      <c r="V161" s="66"/>
      <c r="W161" s="85"/>
      <c r="X161" s="66"/>
      <c r="Y161" s="85"/>
      <c r="Z161" s="66"/>
      <c r="AA161" s="27">
        <f t="shared" si="37"/>
        <v>0</v>
      </c>
      <c r="AB161" s="68">
        <f t="shared" si="37"/>
        <v>0</v>
      </c>
      <c r="AC161" s="19">
        <v>15</v>
      </c>
    </row>
    <row r="162" spans="1:29" ht="15" customHeight="1">
      <c r="A162" s="3" t="s">
        <v>247</v>
      </c>
      <c r="B162" s="5" t="s">
        <v>286</v>
      </c>
      <c r="C162" s="85"/>
      <c r="D162" s="66"/>
      <c r="E162" s="85"/>
      <c r="F162" s="66"/>
      <c r="G162" s="85"/>
      <c r="H162" s="66"/>
      <c r="I162" s="85"/>
      <c r="J162" s="66"/>
      <c r="K162" s="85"/>
      <c r="L162" s="66"/>
      <c r="M162" s="85"/>
      <c r="N162" s="66"/>
      <c r="O162" s="85"/>
      <c r="P162" s="66"/>
      <c r="Q162" s="85"/>
      <c r="R162" s="66"/>
      <c r="S162" s="85"/>
      <c r="T162" s="66"/>
      <c r="U162" s="85"/>
      <c r="V162" s="66"/>
      <c r="W162" s="85"/>
      <c r="X162" s="66"/>
      <c r="Y162" s="85"/>
      <c r="Z162" s="66"/>
      <c r="AA162" s="27">
        <f t="shared" si="37"/>
        <v>0</v>
      </c>
      <c r="AB162" s="68">
        <f t="shared" si="37"/>
        <v>0</v>
      </c>
      <c r="AC162" s="19">
        <v>10</v>
      </c>
    </row>
    <row r="163" spans="1:29" ht="15" customHeight="1">
      <c r="A163" s="3" t="s">
        <v>248</v>
      </c>
      <c r="B163" s="5" t="s">
        <v>287</v>
      </c>
      <c r="C163" s="85"/>
      <c r="D163" s="66"/>
      <c r="E163" s="85"/>
      <c r="F163" s="66"/>
      <c r="G163" s="85"/>
      <c r="H163" s="66"/>
      <c r="I163" s="85"/>
      <c r="J163" s="66"/>
      <c r="K163" s="85"/>
      <c r="L163" s="66"/>
      <c r="M163" s="85"/>
      <c r="N163" s="66"/>
      <c r="O163" s="85"/>
      <c r="P163" s="66"/>
      <c r="Q163" s="85"/>
      <c r="R163" s="66"/>
      <c r="S163" s="85"/>
      <c r="T163" s="66"/>
      <c r="U163" s="85"/>
      <c r="V163" s="66"/>
      <c r="W163" s="85"/>
      <c r="X163" s="66"/>
      <c r="Y163" s="85"/>
      <c r="Z163" s="66"/>
      <c r="AA163" s="27">
        <f t="shared" si="37"/>
        <v>0</v>
      </c>
      <c r="AB163" s="68">
        <f t="shared" si="37"/>
        <v>0</v>
      </c>
      <c r="AC163" s="19">
        <v>5</v>
      </c>
    </row>
    <row r="164" spans="1:29" ht="15" customHeight="1">
      <c r="A164" s="3" t="s">
        <v>249</v>
      </c>
      <c r="B164" s="5" t="s">
        <v>246</v>
      </c>
      <c r="C164" s="85"/>
      <c r="D164" s="66"/>
      <c r="E164" s="85"/>
      <c r="F164" s="66"/>
      <c r="G164" s="85"/>
      <c r="H164" s="66"/>
      <c r="I164" s="85"/>
      <c r="J164" s="66"/>
      <c r="K164" s="85"/>
      <c r="L164" s="66"/>
      <c r="M164" s="85"/>
      <c r="N164" s="66"/>
      <c r="O164" s="85"/>
      <c r="P164" s="66"/>
      <c r="Q164" s="85"/>
      <c r="R164" s="66"/>
      <c r="S164" s="85"/>
      <c r="T164" s="66"/>
      <c r="U164" s="85"/>
      <c r="V164" s="66"/>
      <c r="W164" s="85"/>
      <c r="X164" s="66"/>
      <c r="Y164" s="85"/>
      <c r="Z164" s="66"/>
      <c r="AA164" s="27">
        <f t="shared" si="37"/>
        <v>0</v>
      </c>
      <c r="AB164" s="68">
        <f t="shared" si="37"/>
        <v>0</v>
      </c>
      <c r="AC164" s="19">
        <v>1000</v>
      </c>
    </row>
    <row r="165" spans="1:29" ht="15" customHeight="1">
      <c r="A165" s="31" t="s">
        <v>311</v>
      </c>
      <c r="B165" s="16" t="s">
        <v>310</v>
      </c>
      <c r="C165" s="85"/>
      <c r="D165" s="66"/>
      <c r="E165" s="85"/>
      <c r="F165" s="66"/>
      <c r="G165" s="85"/>
      <c r="H165" s="66"/>
      <c r="I165" s="85"/>
      <c r="J165" s="66"/>
      <c r="K165" s="85"/>
      <c r="L165" s="66"/>
      <c r="M165" s="85"/>
      <c r="N165" s="66"/>
      <c r="O165" s="85"/>
      <c r="P165" s="66"/>
      <c r="Q165" s="85"/>
      <c r="R165" s="66"/>
      <c r="S165" s="85"/>
      <c r="T165" s="66"/>
      <c r="U165" s="85"/>
      <c r="V165" s="66"/>
      <c r="W165" s="85"/>
      <c r="X165" s="66"/>
      <c r="Y165" s="85"/>
      <c r="Z165" s="66"/>
      <c r="AA165" s="27">
        <f t="shared" si="37"/>
        <v>0</v>
      </c>
      <c r="AB165" s="68">
        <f t="shared" si="37"/>
        <v>0</v>
      </c>
      <c r="AC165" s="19">
        <v>10</v>
      </c>
    </row>
    <row r="166" spans="1:29" ht="15" customHeight="1">
      <c r="A166" s="31"/>
      <c r="B166" s="16"/>
      <c r="C166" s="85"/>
      <c r="D166" s="66"/>
      <c r="E166" s="85"/>
      <c r="F166" s="66"/>
      <c r="G166" s="85"/>
      <c r="H166" s="66"/>
      <c r="I166" s="85"/>
      <c r="J166" s="66"/>
      <c r="K166" s="85"/>
      <c r="L166" s="66"/>
      <c r="M166" s="85"/>
      <c r="N166" s="66"/>
      <c r="O166" s="85"/>
      <c r="P166" s="66"/>
      <c r="Q166" s="85"/>
      <c r="R166" s="66"/>
      <c r="S166" s="85"/>
      <c r="T166" s="66"/>
      <c r="U166" s="85"/>
      <c r="V166" s="66"/>
      <c r="W166" s="85"/>
      <c r="X166" s="66"/>
      <c r="Y166" s="85"/>
      <c r="Z166" s="66"/>
      <c r="AA166" s="27">
        <f t="shared" si="37"/>
        <v>0</v>
      </c>
      <c r="AB166" s="68">
        <f t="shared" si="37"/>
        <v>0</v>
      </c>
      <c r="AC166" s="12"/>
    </row>
    <row r="167" spans="1:29" ht="15" customHeight="1">
      <c r="A167" s="31"/>
      <c r="B167" s="16" t="s">
        <v>282</v>
      </c>
      <c r="C167" s="27">
        <f aca="true" t="shared" si="38" ref="C167:AB167">C8+C43+C56+C60+C64</f>
        <v>0</v>
      </c>
      <c r="D167" s="67">
        <f t="shared" si="38"/>
        <v>0</v>
      </c>
      <c r="E167" s="27">
        <f t="shared" si="38"/>
        <v>0</v>
      </c>
      <c r="F167" s="67">
        <f t="shared" si="38"/>
        <v>0</v>
      </c>
      <c r="G167" s="27">
        <f t="shared" si="38"/>
        <v>0</v>
      </c>
      <c r="H167" s="67">
        <f t="shared" si="38"/>
        <v>0</v>
      </c>
      <c r="I167" s="27">
        <f t="shared" si="38"/>
        <v>0</v>
      </c>
      <c r="J167" s="67">
        <f t="shared" si="38"/>
        <v>0</v>
      </c>
      <c r="K167" s="27">
        <f t="shared" si="38"/>
        <v>0</v>
      </c>
      <c r="L167" s="67">
        <f t="shared" si="38"/>
        <v>0</v>
      </c>
      <c r="M167" s="27">
        <f t="shared" si="38"/>
        <v>0</v>
      </c>
      <c r="N167" s="67">
        <f t="shared" si="38"/>
        <v>0</v>
      </c>
      <c r="O167" s="27">
        <f t="shared" si="38"/>
        <v>0</v>
      </c>
      <c r="P167" s="67">
        <f t="shared" si="38"/>
        <v>0</v>
      </c>
      <c r="Q167" s="27">
        <f t="shared" si="38"/>
        <v>0</v>
      </c>
      <c r="R167" s="67">
        <f t="shared" si="38"/>
        <v>0</v>
      </c>
      <c r="S167" s="27">
        <f t="shared" si="38"/>
        <v>0</v>
      </c>
      <c r="T167" s="67">
        <f t="shared" si="38"/>
        <v>0</v>
      </c>
      <c r="U167" s="27">
        <f t="shared" si="38"/>
        <v>0</v>
      </c>
      <c r="V167" s="67">
        <f t="shared" si="38"/>
        <v>0</v>
      </c>
      <c r="W167" s="27">
        <f t="shared" si="38"/>
        <v>0</v>
      </c>
      <c r="X167" s="67">
        <f t="shared" si="38"/>
        <v>0</v>
      </c>
      <c r="Y167" s="27">
        <f t="shared" si="38"/>
        <v>0</v>
      </c>
      <c r="Z167" s="67">
        <f t="shared" si="38"/>
        <v>0</v>
      </c>
      <c r="AA167" s="27">
        <f t="shared" si="38"/>
        <v>0</v>
      </c>
      <c r="AB167" s="68">
        <f t="shared" si="38"/>
        <v>0</v>
      </c>
      <c r="AC167" s="19">
        <v>0</v>
      </c>
    </row>
    <row r="168" spans="1:29" ht="15" customHeight="1">
      <c r="A168" s="31"/>
      <c r="B168" s="16" t="s">
        <v>283</v>
      </c>
      <c r="C168" s="27">
        <f aca="true" t="shared" si="39" ref="C168:Z168">C68</f>
        <v>0</v>
      </c>
      <c r="D168" s="67">
        <f t="shared" si="39"/>
        <v>0</v>
      </c>
      <c r="E168" s="27">
        <f t="shared" si="39"/>
        <v>0</v>
      </c>
      <c r="F168" s="67">
        <f t="shared" si="39"/>
        <v>0</v>
      </c>
      <c r="G168" s="27">
        <f t="shared" si="39"/>
        <v>0</v>
      </c>
      <c r="H168" s="67">
        <f t="shared" si="39"/>
        <v>0</v>
      </c>
      <c r="I168" s="27">
        <f t="shared" si="39"/>
        <v>0</v>
      </c>
      <c r="J168" s="67">
        <f t="shared" si="39"/>
        <v>0</v>
      </c>
      <c r="K168" s="27">
        <f t="shared" si="39"/>
        <v>0</v>
      </c>
      <c r="L168" s="67">
        <f t="shared" si="39"/>
        <v>0</v>
      </c>
      <c r="M168" s="27">
        <f t="shared" si="39"/>
        <v>0</v>
      </c>
      <c r="N168" s="67">
        <f t="shared" si="39"/>
        <v>0</v>
      </c>
      <c r="O168" s="27">
        <f t="shared" si="39"/>
        <v>0</v>
      </c>
      <c r="P168" s="67">
        <f t="shared" si="39"/>
        <v>0</v>
      </c>
      <c r="Q168" s="27">
        <f t="shared" si="39"/>
        <v>0</v>
      </c>
      <c r="R168" s="67">
        <f t="shared" si="39"/>
        <v>0</v>
      </c>
      <c r="S168" s="27">
        <f t="shared" si="39"/>
        <v>0</v>
      </c>
      <c r="T168" s="67">
        <f t="shared" si="39"/>
        <v>0</v>
      </c>
      <c r="U168" s="27">
        <f t="shared" si="39"/>
        <v>0</v>
      </c>
      <c r="V168" s="67">
        <f t="shared" si="39"/>
        <v>0</v>
      </c>
      <c r="W168" s="27">
        <f t="shared" si="39"/>
        <v>0</v>
      </c>
      <c r="X168" s="67">
        <f t="shared" si="39"/>
        <v>0</v>
      </c>
      <c r="Y168" s="27">
        <f t="shared" si="39"/>
        <v>0</v>
      </c>
      <c r="Z168" s="67">
        <f t="shared" si="39"/>
        <v>0</v>
      </c>
      <c r="AA168" s="27">
        <f>AA68</f>
        <v>0</v>
      </c>
      <c r="AB168" s="68">
        <f>AB68</f>
        <v>0</v>
      </c>
      <c r="AC168" s="19">
        <v>0</v>
      </c>
    </row>
    <row r="169" spans="1:29" ht="15">
      <c r="A169" s="30"/>
      <c r="B169" s="27" t="s">
        <v>14</v>
      </c>
      <c r="C169" s="67">
        <f>C168+C167</f>
        <v>0</v>
      </c>
      <c r="D169" s="67">
        <f>D168+D167</f>
        <v>0</v>
      </c>
      <c r="E169" s="67">
        <f aca="true" t="shared" si="40" ref="E169:Z169">E168+E167</f>
        <v>0</v>
      </c>
      <c r="F169" s="67">
        <f t="shared" si="40"/>
        <v>0</v>
      </c>
      <c r="G169" s="67">
        <f t="shared" si="40"/>
        <v>0</v>
      </c>
      <c r="H169" s="67">
        <f t="shared" si="40"/>
        <v>0</v>
      </c>
      <c r="I169" s="67">
        <f t="shared" si="40"/>
        <v>0</v>
      </c>
      <c r="J169" s="67">
        <f t="shared" si="40"/>
        <v>0</v>
      </c>
      <c r="K169" s="67">
        <f t="shared" si="40"/>
        <v>0</v>
      </c>
      <c r="L169" s="67">
        <f t="shared" si="40"/>
        <v>0</v>
      </c>
      <c r="M169" s="67">
        <f t="shared" si="40"/>
        <v>0</v>
      </c>
      <c r="N169" s="67">
        <f t="shared" si="40"/>
        <v>0</v>
      </c>
      <c r="O169" s="67">
        <f t="shared" si="40"/>
        <v>0</v>
      </c>
      <c r="P169" s="67">
        <f t="shared" si="40"/>
        <v>0</v>
      </c>
      <c r="Q169" s="67">
        <f t="shared" si="40"/>
        <v>0</v>
      </c>
      <c r="R169" s="67">
        <f t="shared" si="40"/>
        <v>0</v>
      </c>
      <c r="S169" s="67">
        <f t="shared" si="40"/>
        <v>0</v>
      </c>
      <c r="T169" s="67">
        <f t="shared" si="40"/>
        <v>0</v>
      </c>
      <c r="U169" s="67">
        <f t="shared" si="40"/>
        <v>0</v>
      </c>
      <c r="V169" s="67">
        <f t="shared" si="40"/>
        <v>0</v>
      </c>
      <c r="W169" s="67">
        <f t="shared" si="40"/>
        <v>0</v>
      </c>
      <c r="X169" s="67">
        <f t="shared" si="40"/>
        <v>0</v>
      </c>
      <c r="Y169" s="67">
        <f t="shared" si="40"/>
        <v>0</v>
      </c>
      <c r="Z169" s="67">
        <f t="shared" si="40"/>
        <v>0</v>
      </c>
      <c r="AA169" s="28">
        <f>SUM(C169+E169+G169+I169+K169+M169+O169+Q169+S169+U169+W169+Y169)</f>
        <v>0</v>
      </c>
      <c r="AB169" s="29">
        <f>SUM(D169+F169+H169+J169+L169+N169+P169+R169+T169+V169+X169+Z169)</f>
        <v>0</v>
      </c>
      <c r="AC169" s="123">
        <v>43656</v>
      </c>
    </row>
    <row r="170" spans="1:29" ht="15">
      <c r="A170" s="13"/>
      <c r="B170" s="14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4"/>
      <c r="O170" s="14"/>
      <c r="P170" s="14"/>
      <c r="Q170" s="14"/>
      <c r="R170" s="14"/>
      <c r="S170" s="14"/>
      <c r="T170" s="13"/>
      <c r="U170" s="13"/>
      <c r="V170" s="13"/>
      <c r="W170" s="13"/>
      <c r="X170" s="13"/>
      <c r="Y170" s="13"/>
      <c r="Z170" s="13"/>
      <c r="AA170" s="13"/>
      <c r="AB170" s="13"/>
      <c r="AC170" s="52"/>
    </row>
    <row r="171" spans="1:29" ht="15">
      <c r="A171" s="13"/>
      <c r="B171" s="13"/>
      <c r="C171" s="13" t="s">
        <v>15</v>
      </c>
      <c r="D171" s="13"/>
      <c r="E171" s="13"/>
      <c r="F171" s="13"/>
      <c r="G171" s="15"/>
      <c r="H171" s="15"/>
      <c r="I171" s="15"/>
      <c r="J171" s="15"/>
      <c r="K171" s="15"/>
      <c r="L171" s="13"/>
      <c r="M171" s="13" t="s">
        <v>16</v>
      </c>
      <c r="N171" s="13"/>
      <c r="O171" s="13"/>
      <c r="P171" s="15">
        <f>U2</f>
        <v>0</v>
      </c>
      <c r="Q171" s="15"/>
      <c r="R171" s="45"/>
      <c r="S171" s="15"/>
      <c r="T171" s="13"/>
      <c r="U171" s="44"/>
      <c r="V171" s="44"/>
      <c r="W171" s="44"/>
      <c r="X171" s="44"/>
      <c r="Y171" s="44"/>
      <c r="Z171" s="13"/>
      <c r="AA171" s="13"/>
      <c r="AB171" s="13"/>
      <c r="AC171" s="52" t="s">
        <v>273</v>
      </c>
    </row>
    <row r="172" ht="15">
      <c r="AC172" s="52" t="s">
        <v>274</v>
      </c>
    </row>
    <row r="173" ht="15">
      <c r="AC173" s="51"/>
    </row>
    <row r="174" spans="7:29" ht="15">
      <c r="G174" t="str">
        <f>MSumProp(AB169)</f>
        <v>Ноль рублей 00 копеек</v>
      </c>
      <c r="AC174" s="51"/>
    </row>
  </sheetData>
  <sheetProtection password="C7F3" sheet="1" objects="1" scenarios="1"/>
  <mergeCells count="40">
    <mergeCell ref="W4:X4"/>
    <mergeCell ref="I4:J4"/>
    <mergeCell ref="C4:D4"/>
    <mergeCell ref="G4:H4"/>
    <mergeCell ref="K4:L4"/>
    <mergeCell ref="C6:D6"/>
    <mergeCell ref="E6:F6"/>
    <mergeCell ref="C5:D5"/>
    <mergeCell ref="U6:V6"/>
    <mergeCell ref="S6:T6"/>
    <mergeCell ref="M4:N4"/>
    <mergeCell ref="K6:L6"/>
    <mergeCell ref="O6:P6"/>
    <mergeCell ref="S5:T5"/>
    <mergeCell ref="M5:N5"/>
    <mergeCell ref="K5:L5"/>
    <mergeCell ref="A3:AB3"/>
    <mergeCell ref="E4:F4"/>
    <mergeCell ref="Y4:Z4"/>
    <mergeCell ref="A4:A7"/>
    <mergeCell ref="Y6:Z6"/>
    <mergeCell ref="E5:F5"/>
    <mergeCell ref="Q4:R4"/>
    <mergeCell ref="S4:T4"/>
    <mergeCell ref="O4:P4"/>
    <mergeCell ref="U4:V4"/>
    <mergeCell ref="G6:H6"/>
    <mergeCell ref="I6:J6"/>
    <mergeCell ref="G5:H5"/>
    <mergeCell ref="M6:N6"/>
    <mergeCell ref="O5:P5"/>
    <mergeCell ref="U5:V5"/>
    <mergeCell ref="Q5:R5"/>
    <mergeCell ref="I5:J5"/>
    <mergeCell ref="AA6:AB6"/>
    <mergeCell ref="W6:X6"/>
    <mergeCell ref="AA5:AB5"/>
    <mergeCell ref="Y5:Z5"/>
    <mergeCell ref="W5:X5"/>
    <mergeCell ref="Q6:R6"/>
  </mergeCells>
  <dataValidations count="2">
    <dataValidation errorStyle="warning" type="decimal" operator="greaterThan" allowBlank="1" showInputMessage="1" showErrorMessage="1" errorTitle="ТЧК" error="Замените точку на запятую" sqref="C69:Z166">
      <formula1>0</formula1>
    </dataValidation>
    <dataValidation type="list" allowBlank="1" showInputMessage="1" showErrorMessage="1" sqref="C6:Z6">
      <formula1>вс</formula1>
    </dataValidation>
  </dataValidations>
  <printOptions/>
  <pageMargins left="0.1968503937007874" right="0.1968503937007874" top="0.1968503937007874" bottom="0.1968503937007874" header="0" footer="0"/>
  <pageSetup fitToHeight="2" fitToWidth="1" horizontalDpi="600" verticalDpi="600" orientation="landscape" paperSize="9" scale="79" r:id="rId2"/>
  <rowBreaks count="2" manualBreakCount="2">
    <brk id="42" max="255" man="1"/>
    <brk id="59" max="255" man="1"/>
  </rowBreaks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G194"/>
  <sheetViews>
    <sheetView workbookViewId="0" topLeftCell="A1">
      <selection activeCell="B80" sqref="B80"/>
    </sheetView>
  </sheetViews>
  <sheetFormatPr defaultColWidth="9.140625" defaultRowHeight="15"/>
  <cols>
    <col min="1" max="1" width="5.7109375" style="12" customWidth="1"/>
    <col min="2" max="2" width="43.00390625" style="12" customWidth="1"/>
    <col min="3" max="3" width="9.140625" style="12" customWidth="1"/>
    <col min="4" max="4" width="8.421875" style="12" customWidth="1"/>
    <col min="5" max="5" width="8.00390625" style="12" customWidth="1"/>
    <col min="6" max="6" width="14.140625" style="12" customWidth="1"/>
    <col min="7" max="16384" width="9.140625" style="12" customWidth="1"/>
  </cols>
  <sheetData>
    <row r="1" spans="1:6" ht="15">
      <c r="A1" s="47" t="s">
        <v>265</v>
      </c>
      <c r="B1" s="13" t="s">
        <v>281</v>
      </c>
      <c r="C1" s="12" t="s">
        <v>266</v>
      </c>
      <c r="E1" s="15"/>
      <c r="F1" s="15"/>
    </row>
    <row r="2" spans="2:5" ht="15">
      <c r="B2" s="33" t="s">
        <v>250</v>
      </c>
      <c r="E2" s="34"/>
    </row>
    <row r="3" spans="1:5" ht="15">
      <c r="A3" s="34" t="s">
        <v>260</v>
      </c>
      <c r="C3" s="12" t="str">
        <f>Лист1!A3</f>
        <v>июль</v>
      </c>
      <c r="E3" s="13">
        <f>Клиент1!E3</f>
        <v>2019</v>
      </c>
    </row>
    <row r="4" spans="1:6" ht="15">
      <c r="A4" s="35" t="s">
        <v>259</v>
      </c>
      <c r="B4" s="93">
        <f>Лист1!S4</f>
        <v>0</v>
      </c>
      <c r="C4" s="12" t="s">
        <v>262</v>
      </c>
      <c r="E4" s="15" t="s">
        <v>280</v>
      </c>
      <c r="F4" s="15"/>
    </row>
    <row r="5" spans="1:6" ht="15">
      <c r="A5" s="61"/>
      <c r="B5" s="13"/>
      <c r="C5" s="12" t="s">
        <v>264</v>
      </c>
      <c r="E5" s="48">
        <v>13504.08</v>
      </c>
      <c r="F5" s="48"/>
    </row>
    <row r="6" spans="1:6" ht="15">
      <c r="A6" s="62"/>
      <c r="B6" s="92" t="s">
        <v>348</v>
      </c>
      <c r="C6" s="49" t="s">
        <v>279</v>
      </c>
      <c r="D6" s="15"/>
      <c r="E6" s="15"/>
      <c r="F6" s="15"/>
    </row>
    <row r="7" spans="1:5" ht="15">
      <c r="A7" s="12" t="s">
        <v>251</v>
      </c>
      <c r="C7" s="12" t="s">
        <v>252</v>
      </c>
      <c r="E7" s="12" t="s">
        <v>253</v>
      </c>
    </row>
    <row r="9" ht="15.75" thickBot="1">
      <c r="A9" s="34" t="s">
        <v>312</v>
      </c>
    </row>
    <row r="10" spans="1:6" ht="33" thickBot="1">
      <c r="A10" s="36" t="s">
        <v>254</v>
      </c>
      <c r="B10" s="37" t="s">
        <v>4</v>
      </c>
      <c r="C10" s="37" t="s">
        <v>255</v>
      </c>
      <c r="D10" s="37" t="s">
        <v>256</v>
      </c>
      <c r="E10" s="37" t="s">
        <v>257</v>
      </c>
      <c r="F10" s="37" t="s">
        <v>258</v>
      </c>
    </row>
    <row r="11" spans="1:6" ht="15" customHeight="1" thickBot="1">
      <c r="A11" s="38"/>
      <c r="B11" s="4" t="str">
        <f>Лист1!B9</f>
        <v>Покупка и доставка продуктов</v>
      </c>
      <c r="C11" s="39">
        <f>Лист1!AC9</f>
        <v>12</v>
      </c>
      <c r="D11" s="36"/>
      <c r="E11" s="40">
        <f>Лист1!S9</f>
        <v>0</v>
      </c>
      <c r="F11" s="116">
        <f>C11*E11</f>
        <v>0</v>
      </c>
    </row>
    <row r="12" spans="1:6" ht="15" customHeight="1" thickBot="1">
      <c r="A12" s="38"/>
      <c r="B12" s="4" t="str">
        <f>Лист1!B10</f>
        <v>Доставка горячих обедов из столовой </v>
      </c>
      <c r="C12" s="39">
        <f>Лист1!AC10</f>
        <v>12</v>
      </c>
      <c r="D12" s="36"/>
      <c r="E12" s="40">
        <f>Лист1!S10</f>
        <v>0</v>
      </c>
      <c r="F12" s="116">
        <f aca="true" t="shared" si="0" ref="F12:F69">C12*E12</f>
        <v>0</v>
      </c>
    </row>
    <row r="13" spans="1:6" ht="15" customHeight="1" thickBot="1">
      <c r="A13" s="38"/>
      <c r="B13" s="4" t="str">
        <f>Лист1!B11</f>
        <v>Покупка и доставка промтоваров</v>
      </c>
      <c r="C13" s="39">
        <f>Лист1!AC11</f>
        <v>12</v>
      </c>
      <c r="D13" s="36"/>
      <c r="E13" s="40">
        <f>Лист1!S11</f>
        <v>0</v>
      </c>
      <c r="F13" s="116">
        <f t="shared" si="0"/>
        <v>0</v>
      </c>
    </row>
    <row r="14" spans="1:6" ht="15" customHeight="1" thickBot="1">
      <c r="A14" s="38"/>
      <c r="B14" s="4" t="str">
        <f>Лист1!B12</f>
        <v>Доставка средств реабилитации</v>
      </c>
      <c r="C14" s="39">
        <f>Лист1!AC12</f>
        <v>19</v>
      </c>
      <c r="D14" s="36"/>
      <c r="E14" s="40">
        <f>Лист1!S12</f>
        <v>0</v>
      </c>
      <c r="F14" s="116">
        <f t="shared" si="0"/>
        <v>0</v>
      </c>
    </row>
    <row r="15" spans="1:6" ht="15" customHeight="1" thickBot="1">
      <c r="A15" s="38"/>
      <c r="B15" s="4" t="str">
        <f>Лист1!B13</f>
        <v>Содейств. в обеспечении книгами, журнал.</v>
      </c>
      <c r="C15" s="39">
        <f>Лист1!AC13</f>
        <v>12</v>
      </c>
      <c r="D15" s="36"/>
      <c r="E15" s="40">
        <f>Лист1!S13</f>
        <v>0</v>
      </c>
      <c r="F15" s="116">
        <f t="shared" si="0"/>
        <v>0</v>
      </c>
    </row>
    <row r="16" spans="1:6" ht="15" customHeight="1" thickBot="1">
      <c r="A16" s="38"/>
      <c r="B16" s="4" t="str">
        <f>Лист1!B14</f>
        <v>Содейств. в организац.пред. услуг др. пред</v>
      </c>
      <c r="C16" s="39">
        <f>Лист1!AC14</f>
        <v>6.9</v>
      </c>
      <c r="D16" s="36"/>
      <c r="E16" s="40">
        <f>Лист1!S14</f>
        <v>0</v>
      </c>
      <c r="F16" s="116">
        <f t="shared" si="0"/>
        <v>0</v>
      </c>
    </row>
    <row r="17" spans="1:6" ht="15" customHeight="1" thickBot="1">
      <c r="A17" s="38"/>
      <c r="B17" s="4" t="str">
        <f>Лист1!B15</f>
        <v>Отправка почты</v>
      </c>
      <c r="C17" s="39">
        <f>Лист1!AC15</f>
        <v>10.4</v>
      </c>
      <c r="D17" s="36"/>
      <c r="E17" s="40">
        <f>Лист1!S15</f>
        <v>0</v>
      </c>
      <c r="F17" s="116">
        <f t="shared" si="0"/>
        <v>0</v>
      </c>
    </row>
    <row r="18" spans="1:6" ht="15" customHeight="1" thickBot="1">
      <c r="A18" s="38"/>
      <c r="B18" s="4" t="str">
        <f>Лист1!B16</f>
        <v>Помощь в приготовлении пищи</v>
      </c>
      <c r="C18" s="39">
        <f>Лист1!AC16</f>
        <v>7.6</v>
      </c>
      <c r="D18" s="41"/>
      <c r="E18" s="40">
        <f>Лист1!S16</f>
        <v>0</v>
      </c>
      <c r="F18" s="116">
        <f t="shared" si="0"/>
        <v>0</v>
      </c>
    </row>
    <row r="19" spans="1:6" ht="15" customHeight="1" thickBot="1">
      <c r="A19" s="38"/>
      <c r="B19" s="4" t="str">
        <f>Лист1!B17</f>
        <v>Приготовление пищи</v>
      </c>
      <c r="C19" s="39">
        <f>Лист1!AC17</f>
        <v>14.4</v>
      </c>
      <c r="D19" s="41"/>
      <c r="E19" s="40">
        <f>Лист1!S17</f>
        <v>0</v>
      </c>
      <c r="F19" s="116">
        <f t="shared" si="0"/>
        <v>0</v>
      </c>
    </row>
    <row r="20" spans="1:6" ht="15" customHeight="1" thickBot="1">
      <c r="A20" s="42"/>
      <c r="B20" s="4" t="str">
        <f>Лист1!B18</f>
        <v>кормление ослабленных получателей соцу.</v>
      </c>
      <c r="C20" s="39">
        <f>Лист1!AC18</f>
        <v>5.8</v>
      </c>
      <c r="D20" s="41"/>
      <c r="E20" s="40">
        <f>Лист1!S18</f>
        <v>0</v>
      </c>
      <c r="F20" s="116">
        <f t="shared" si="0"/>
        <v>0</v>
      </c>
    </row>
    <row r="21" spans="1:6" ht="15" customHeight="1" thickBot="1">
      <c r="A21" s="42"/>
      <c r="B21" s="4" t="str">
        <f>Лист1!B19</f>
        <v>разогрев и подача пищи</v>
      </c>
      <c r="C21" s="39">
        <f>Лист1!AC19</f>
        <v>4.6</v>
      </c>
      <c r="D21" s="41"/>
      <c r="E21" s="40">
        <f>Лист1!S19</f>
        <v>0</v>
      </c>
      <c r="F21" s="116">
        <f t="shared" si="0"/>
        <v>0</v>
      </c>
    </row>
    <row r="22" spans="1:6" ht="15" customHeight="1" thickBot="1">
      <c r="A22" s="42"/>
      <c r="B22" s="4" t="str">
        <f>Лист1!B20</f>
        <v>Оплата ЖКХ и услуг связи</v>
      </c>
      <c r="C22" s="39">
        <f>Лист1!AC20</f>
        <v>6.8</v>
      </c>
      <c r="D22" s="41"/>
      <c r="E22" s="40">
        <f>Лист1!S20</f>
        <v>0</v>
      </c>
      <c r="F22" s="116">
        <f t="shared" si="0"/>
        <v>0</v>
      </c>
    </row>
    <row r="23" spans="1:6" ht="15" customHeight="1" thickBot="1">
      <c r="A23" s="42"/>
      <c r="B23" s="4" t="str">
        <f>Лист1!B21</f>
        <v>Сдача вещей в химчистку/стирку/ремонт</v>
      </c>
      <c r="C23" s="39">
        <f>Лист1!AC21</f>
        <v>13.8</v>
      </c>
      <c r="D23" s="41"/>
      <c r="E23" s="40">
        <f>Лист1!S21</f>
        <v>0</v>
      </c>
      <c r="F23" s="116">
        <f t="shared" si="0"/>
        <v>0</v>
      </c>
    </row>
    <row r="24" spans="1:6" ht="15" customHeight="1" thickBot="1">
      <c r="A24" s="42"/>
      <c r="B24" s="4" t="str">
        <f>Лист1!B22</f>
        <v>содействие в обеспечении топливом</v>
      </c>
      <c r="C24" s="39">
        <f>Лист1!AC22</f>
        <v>13.8</v>
      </c>
      <c r="D24" s="41"/>
      <c r="E24" s="40">
        <f>Лист1!S22</f>
        <v>0</v>
      </c>
      <c r="F24" s="116">
        <f t="shared" si="0"/>
        <v>0</v>
      </c>
    </row>
    <row r="25" spans="1:6" ht="15" customHeight="1" thickBot="1">
      <c r="A25" s="42"/>
      <c r="B25" s="4" t="str">
        <f>Лист1!B23</f>
        <v>сортировка и складирование угля в ведро</v>
      </c>
      <c r="C25" s="39">
        <f>Лист1!AC23</f>
        <v>2.8</v>
      </c>
      <c r="D25" s="41"/>
      <c r="E25" s="40">
        <f>Лист1!S23</f>
        <v>0</v>
      </c>
      <c r="F25" s="116">
        <f t="shared" si="0"/>
        <v>0</v>
      </c>
    </row>
    <row r="26" spans="1:6" ht="15" customHeight="1" thickBot="1">
      <c r="A26" s="42"/>
      <c r="B26" s="4" t="str">
        <f>Лист1!B24</f>
        <v>доставка дров (до 7 кг.)</v>
      </c>
      <c r="C26" s="39">
        <f>Лист1!AC24</f>
        <v>2.8</v>
      </c>
      <c r="D26" s="41"/>
      <c r="E26" s="40">
        <f>Лист1!S24</f>
        <v>0</v>
      </c>
      <c r="F26" s="116">
        <f t="shared" si="0"/>
        <v>0</v>
      </c>
    </row>
    <row r="27" spans="1:6" ht="15" customHeight="1" thickBot="1">
      <c r="A27" s="42"/>
      <c r="B27" s="4" t="str">
        <f>Лист1!B25</f>
        <v>доставка угля (1 ведро)</v>
      </c>
      <c r="C27" s="39">
        <f>Лист1!AC25</f>
        <v>2.4</v>
      </c>
      <c r="D27" s="41"/>
      <c r="E27" s="40">
        <f>Лист1!S25</f>
        <v>0</v>
      </c>
      <c r="F27" s="116">
        <f t="shared" si="0"/>
        <v>0</v>
      </c>
    </row>
    <row r="28" spans="1:6" ht="15" customHeight="1" thickBot="1">
      <c r="A28" s="42"/>
      <c r="B28" s="4" t="str">
        <f>Лист1!B26</f>
        <v>растопка печи</v>
      </c>
      <c r="C28" s="39">
        <f>Лист1!AC26</f>
        <v>4.6</v>
      </c>
      <c r="D28" s="41"/>
      <c r="E28" s="40">
        <f>Лист1!S26</f>
        <v>0</v>
      </c>
      <c r="F28" s="116">
        <f t="shared" si="0"/>
        <v>0</v>
      </c>
    </row>
    <row r="29" spans="1:6" ht="15" customHeight="1" thickBot="1">
      <c r="A29" s="42"/>
      <c r="B29" s="4" t="str">
        <f>Лист1!B27</f>
        <v>очистка топки от золы</v>
      </c>
      <c r="C29" s="39">
        <f>Лист1!AC27</f>
        <v>4.6</v>
      </c>
      <c r="D29" s="41"/>
      <c r="E29" s="40">
        <f>Лист1!S27</f>
        <v>0</v>
      </c>
      <c r="F29" s="116">
        <f t="shared" si="0"/>
        <v>0</v>
      </c>
    </row>
    <row r="30" spans="1:6" ht="15" customHeight="1" thickBot="1">
      <c r="A30" s="42"/>
      <c r="B30" s="4" t="str">
        <f>Лист1!B28</f>
        <v>вынос золы (1 ведро)</v>
      </c>
      <c r="C30" s="39">
        <f>Лист1!AC28</f>
        <v>2.8</v>
      </c>
      <c r="D30" s="41"/>
      <c r="E30" s="40">
        <f>Лист1!S28</f>
        <v>0</v>
      </c>
      <c r="F30" s="116">
        <f t="shared" si="0"/>
        <v>0</v>
      </c>
    </row>
    <row r="31" spans="1:6" ht="15" customHeight="1" thickBot="1">
      <c r="A31" s="42"/>
      <c r="B31" s="4" t="str">
        <f>Лист1!B29</f>
        <v>доставка воды (до 30 литров за посещение)</v>
      </c>
      <c r="C31" s="39">
        <f>Лист1!AC29</f>
        <v>4.2</v>
      </c>
      <c r="D31" s="41"/>
      <c r="E31" s="40">
        <f>Лист1!S29</f>
        <v>0</v>
      </c>
      <c r="F31" s="116">
        <f t="shared" si="0"/>
        <v>0</v>
      </c>
    </row>
    <row r="32" spans="1:6" ht="15" customHeight="1" thickBot="1">
      <c r="A32" s="42"/>
      <c r="B32" s="4" t="str">
        <f>Лист1!B30</f>
        <v>Организация помощи в проведении ремонта</v>
      </c>
      <c r="C32" s="39">
        <f>Лист1!AC30</f>
        <v>20.6</v>
      </c>
      <c r="D32" s="41"/>
      <c r="E32" s="40">
        <f>Лист1!S30</f>
        <v>0</v>
      </c>
      <c r="F32" s="116">
        <f t="shared" si="0"/>
        <v>0</v>
      </c>
    </row>
    <row r="33" spans="1:6" ht="15" customHeight="1" thickBot="1">
      <c r="A33" s="42"/>
      <c r="B33" s="4" t="str">
        <f>Лист1!B31</f>
        <v>влажная очистка мебели от пыли (0,5 часа)</v>
      </c>
      <c r="C33" s="39">
        <f>Лист1!AC31</f>
        <v>6.8</v>
      </c>
      <c r="D33" s="41"/>
      <c r="E33" s="40">
        <f>Лист1!S31</f>
        <v>0</v>
      </c>
      <c r="F33" s="116">
        <f t="shared" si="0"/>
        <v>0</v>
      </c>
    </row>
    <row r="34" spans="1:6" ht="15" customHeight="1" thickBot="1">
      <c r="A34" s="42"/>
      <c r="B34" s="4" t="str">
        <f>Лист1!B32</f>
        <v>вынос мусора (1 ведро)</v>
      </c>
      <c r="C34" s="39">
        <f>Лист1!AC32</f>
        <v>3</v>
      </c>
      <c r="D34" s="41"/>
      <c r="E34" s="40">
        <f>Лист1!S32</f>
        <v>0</v>
      </c>
      <c r="F34" s="116">
        <f t="shared" si="0"/>
        <v>0</v>
      </c>
    </row>
    <row r="35" spans="1:6" ht="15" customHeight="1" thickBot="1">
      <c r="A35" s="42"/>
      <c r="B35" s="4" t="str">
        <f>Лист1!B33</f>
        <v>очистка от пыли полов/стен/мебели (0,5час)</v>
      </c>
      <c r="C35" s="39">
        <f>Лист1!AC33</f>
        <v>6.8</v>
      </c>
      <c r="D35" s="41"/>
      <c r="E35" s="40">
        <f>Лист1!S33</f>
        <v>0</v>
      </c>
      <c r="F35" s="116">
        <f t="shared" si="0"/>
        <v>0</v>
      </c>
    </row>
    <row r="36" spans="1:6" ht="15" customHeight="1" thickBot="1">
      <c r="A36" s="42"/>
      <c r="B36" s="4" t="str">
        <f>Лист1!B34</f>
        <v>обтирание/обмывание/причёсывание</v>
      </c>
      <c r="C36" s="39">
        <f>Лист1!AC34</f>
        <v>10.4</v>
      </c>
      <c r="D36" s="41"/>
      <c r="E36" s="40">
        <f>Лист1!S34</f>
        <v>0</v>
      </c>
      <c r="F36" s="116">
        <f t="shared" si="0"/>
        <v>0</v>
      </c>
    </row>
    <row r="37" spans="1:6" ht="15" customHeight="1" thickBot="1">
      <c r="A37" s="42"/>
      <c r="B37" s="4" t="str">
        <f>Лист1!B35</f>
        <v>смена постельного и (или) нательного белья</v>
      </c>
      <c r="C37" s="39">
        <f>Лист1!AC35</f>
        <v>4.6</v>
      </c>
      <c r="D37" s="41"/>
      <c r="E37" s="40">
        <f>Лист1!S35</f>
        <v>0</v>
      </c>
      <c r="F37" s="116">
        <f t="shared" si="0"/>
        <v>0</v>
      </c>
    </row>
    <row r="38" spans="1:6" ht="15" customHeight="1" thickBot="1">
      <c r="A38" s="42"/>
      <c r="B38" s="4" t="str">
        <f>Лист1!B36</f>
        <v>помощь в пользовании туалетом, судном</v>
      </c>
      <c r="C38" s="39">
        <f>Лист1!AC36</f>
        <v>3</v>
      </c>
      <c r="D38" s="41"/>
      <c r="E38" s="40">
        <f>Лист1!S36</f>
        <v>0</v>
      </c>
      <c r="F38" s="116">
        <f t="shared" si="0"/>
        <v>0</v>
      </c>
    </row>
    <row r="39" spans="1:6" ht="15" customHeight="1" thickBot="1">
      <c r="A39" s="42"/>
      <c r="B39" s="4" t="str">
        <f>Лист1!B37</f>
        <v>вынос судна и его санобработка</v>
      </c>
      <c r="C39" s="39">
        <f>Лист1!AC37</f>
        <v>5.2</v>
      </c>
      <c r="D39" s="41"/>
      <c r="E39" s="40">
        <f>Лист1!S37</f>
        <v>0</v>
      </c>
      <c r="F39" s="116">
        <f t="shared" si="0"/>
        <v>0</v>
      </c>
    </row>
    <row r="40" spans="1:6" ht="15" customHeight="1" thickBot="1">
      <c r="A40" s="42"/>
      <c r="B40" s="4" t="str">
        <f>Лист1!B38</f>
        <v>мытьё рук</v>
      </c>
      <c r="C40" s="39">
        <f>Лист1!AC38</f>
        <v>2.8</v>
      </c>
      <c r="D40" s="41"/>
      <c r="E40" s="40">
        <f>Лист1!S38</f>
        <v>0</v>
      </c>
      <c r="F40" s="116">
        <f t="shared" si="0"/>
        <v>0</v>
      </c>
    </row>
    <row r="41" spans="1:6" ht="15" customHeight="1" thickBot="1">
      <c r="A41" s="42"/>
      <c r="B41" s="4" t="str">
        <f>Лист1!B39</f>
        <v>мытьё ног</v>
      </c>
      <c r="C41" s="39">
        <f>Лист1!AC39</f>
        <v>4.4</v>
      </c>
      <c r="D41" s="41"/>
      <c r="E41" s="40">
        <f>Лист1!S39</f>
        <v>0</v>
      </c>
      <c r="F41" s="116">
        <f t="shared" si="0"/>
        <v>0</v>
      </c>
    </row>
    <row r="42" spans="1:6" ht="15" customHeight="1" thickBot="1">
      <c r="A42" s="42"/>
      <c r="B42" s="4" t="str">
        <f>Лист1!B40</f>
        <v>мытьё лица</v>
      </c>
      <c r="C42" s="39">
        <f>Лист1!AC40</f>
        <v>2.2</v>
      </c>
      <c r="D42" s="41"/>
      <c r="E42" s="40">
        <f>Лист1!S40</f>
        <v>0</v>
      </c>
      <c r="F42" s="116">
        <f t="shared" si="0"/>
        <v>0</v>
      </c>
    </row>
    <row r="43" spans="1:6" ht="15" customHeight="1" thickBot="1">
      <c r="A43" s="42"/>
      <c r="B43" s="4" t="str">
        <f>Лист1!B41</f>
        <v>мытьё головы</v>
      </c>
      <c r="C43" s="39">
        <f>Лист1!AC41</f>
        <v>5.8</v>
      </c>
      <c r="D43" s="41"/>
      <c r="E43" s="40">
        <f>Лист1!S41</f>
        <v>0</v>
      </c>
      <c r="F43" s="116">
        <f t="shared" si="0"/>
        <v>0</v>
      </c>
    </row>
    <row r="44" spans="1:6" ht="15" customHeight="1" thickBot="1">
      <c r="A44" s="42"/>
      <c r="B44" s="4" t="str">
        <f>Лист1!B42</f>
        <v>Содействие в организации ритуальных усл.</v>
      </c>
      <c r="C44" s="39">
        <f>Лист1!AC42</f>
        <v>55</v>
      </c>
      <c r="D44" s="41"/>
      <c r="E44" s="40">
        <f>Лист1!S42</f>
        <v>0</v>
      </c>
      <c r="F44" s="116">
        <f t="shared" si="0"/>
        <v>0</v>
      </c>
    </row>
    <row r="45" spans="1:6" ht="15" customHeight="1" thickBot="1">
      <c r="A45" s="81"/>
      <c r="B45" s="23" t="s">
        <v>112</v>
      </c>
      <c r="C45" s="82"/>
      <c r="D45" s="82"/>
      <c r="E45" s="82"/>
      <c r="F45" s="121"/>
    </row>
    <row r="46" spans="1:6" ht="15" customHeight="1" thickBot="1">
      <c r="A46" s="42"/>
      <c r="B46" s="4" t="str">
        <f>Лист1!B44</f>
        <v>Забор и сдача  анализов</v>
      </c>
      <c r="C46" s="39">
        <f>Лист1!AC44</f>
        <v>13.8</v>
      </c>
      <c r="D46" s="41"/>
      <c r="E46" s="40">
        <f>Лист1!S44</f>
        <v>0</v>
      </c>
      <c r="F46" s="116">
        <f t="shared" si="0"/>
        <v>0</v>
      </c>
    </row>
    <row r="47" spans="1:6" ht="15" customHeight="1" thickBot="1">
      <c r="A47" s="42"/>
      <c r="B47" s="4" t="str">
        <f>Лист1!B45</f>
        <v>содействие в обеспечен. Лекарствами</v>
      </c>
      <c r="C47" s="39">
        <f>Лист1!AC45</f>
        <v>10.4</v>
      </c>
      <c r="D47" s="41"/>
      <c r="E47" s="40">
        <f>Лист1!S45</f>
        <v>0</v>
      </c>
      <c r="F47" s="116">
        <f t="shared" si="0"/>
        <v>0</v>
      </c>
    </row>
    <row r="48" spans="1:6" ht="15" customHeight="1" thickBot="1">
      <c r="A48" s="42"/>
      <c r="B48" s="4" t="str">
        <f>Лист1!B46</f>
        <v>проведение оздоровительных мероприятий</v>
      </c>
      <c r="C48" s="39">
        <f>Лист1!AC46</f>
        <v>7.6</v>
      </c>
      <c r="D48" s="41"/>
      <c r="E48" s="40">
        <f>Лист1!S46</f>
        <v>0</v>
      </c>
      <c r="F48" s="116">
        <f t="shared" si="0"/>
        <v>0</v>
      </c>
    </row>
    <row r="49" spans="1:6" ht="15" customHeight="1" thickBot="1">
      <c r="A49" s="42"/>
      <c r="B49" s="4" t="str">
        <f>Лист1!B47</f>
        <v>измерение температуры</v>
      </c>
      <c r="C49" s="39">
        <f>Лист1!AC47</f>
        <v>2.2</v>
      </c>
      <c r="D49" s="41"/>
      <c r="E49" s="40">
        <f>Лист1!S47</f>
        <v>0</v>
      </c>
      <c r="F49" s="116">
        <f t="shared" si="0"/>
        <v>0</v>
      </c>
    </row>
    <row r="50" spans="1:6" ht="15" customHeight="1" thickBot="1">
      <c r="A50" s="42"/>
      <c r="B50" s="4" t="str">
        <f>Лист1!B48</f>
        <v>измерение давления</v>
      </c>
      <c r="C50" s="39">
        <f>Лист1!AC48</f>
        <v>2.2</v>
      </c>
      <c r="D50" s="41"/>
      <c r="E50" s="40">
        <f>Лист1!S48</f>
        <v>0</v>
      </c>
      <c r="F50" s="116">
        <f t="shared" si="0"/>
        <v>0</v>
      </c>
    </row>
    <row r="51" spans="1:6" ht="15" customHeight="1" thickBot="1">
      <c r="A51" s="42"/>
      <c r="B51" s="4" t="str">
        <f>Лист1!B49</f>
        <v>содействие в приёме лекарств</v>
      </c>
      <c r="C51" s="39">
        <f>Лист1!AC49</f>
        <v>3.4</v>
      </c>
      <c r="D51" s="41"/>
      <c r="E51" s="40">
        <f>Лист1!S49</f>
        <v>0</v>
      </c>
      <c r="F51" s="116">
        <f t="shared" si="0"/>
        <v>0</v>
      </c>
    </row>
    <row r="52" spans="1:6" ht="15" customHeight="1" thickBot="1">
      <c r="A52" s="42"/>
      <c r="B52" s="4" t="str">
        <f>Лист1!B50</f>
        <v>посещение ЛПУ (без гражданина)</v>
      </c>
      <c r="C52" s="39">
        <f>Лист1!AC50</f>
        <v>13.8</v>
      </c>
      <c r="D52" s="41"/>
      <c r="E52" s="40">
        <f>Лист1!S50</f>
        <v>0</v>
      </c>
      <c r="F52" s="116">
        <f t="shared" si="0"/>
        <v>0</v>
      </c>
    </row>
    <row r="53" spans="1:6" ht="15" customHeight="1" thickBot="1">
      <c r="A53" s="42"/>
      <c r="B53" s="4" t="str">
        <f>Лист1!B51</f>
        <v>Сопровожден на приём к специалист (1час)</v>
      </c>
      <c r="C53" s="39">
        <f>Лист1!AC51</f>
        <v>15.2</v>
      </c>
      <c r="D53" s="41"/>
      <c r="E53" s="40">
        <f>Лист1!S51</f>
        <v>0</v>
      </c>
      <c r="F53" s="116">
        <f t="shared" si="0"/>
        <v>0</v>
      </c>
    </row>
    <row r="54" spans="1:6" ht="15" customHeight="1" thickBot="1">
      <c r="A54" s="42"/>
      <c r="B54" s="4" t="str">
        <f>Лист1!B52</f>
        <v>посещение в стационаре</v>
      </c>
      <c r="C54" s="39">
        <f>Лист1!AC52</f>
        <v>13.8</v>
      </c>
      <c r="D54" s="41"/>
      <c r="E54" s="40">
        <f>Лист1!S52</f>
        <v>0</v>
      </c>
      <c r="F54" s="116">
        <f t="shared" si="0"/>
        <v>0</v>
      </c>
    </row>
    <row r="55" spans="1:6" ht="15" customHeight="1" thickBot="1">
      <c r="A55" s="42"/>
      <c r="B55" s="4" t="str">
        <f>Лист1!B53</f>
        <v>содействие в госпитализации</v>
      </c>
      <c r="C55" s="39">
        <f>Лист1!AC53</f>
        <v>15.2</v>
      </c>
      <c r="D55" s="41"/>
      <c r="E55" s="40">
        <f>Лист1!S53</f>
        <v>0</v>
      </c>
      <c r="F55" s="116">
        <f t="shared" si="0"/>
        <v>0</v>
      </c>
    </row>
    <row r="56" spans="1:6" ht="15" customHeight="1" thickBot="1">
      <c r="A56" s="42"/>
      <c r="B56" s="4" t="str">
        <f>Лист1!B54</f>
        <v>сод. В проведении медико-соц. Экспертизы</v>
      </c>
      <c r="C56" s="39">
        <f>Лист1!AC54</f>
        <v>20.6</v>
      </c>
      <c r="D56" s="41"/>
      <c r="E56" s="40">
        <f>Лист1!S54</f>
        <v>0</v>
      </c>
      <c r="F56" s="116">
        <f t="shared" si="0"/>
        <v>0</v>
      </c>
    </row>
    <row r="57" spans="1:6" ht="15" customHeight="1" thickBot="1">
      <c r="A57" s="42"/>
      <c r="B57" s="4" t="str">
        <f>Лист1!B55</f>
        <v>Сод. в получении санат-курортн.путёвки </v>
      </c>
      <c r="C57" s="39">
        <f>Лист1!AC55</f>
        <v>13.8</v>
      </c>
      <c r="D57" s="41"/>
      <c r="E57" s="40">
        <f>Лист1!S55</f>
        <v>0</v>
      </c>
      <c r="F57" s="116">
        <f t="shared" si="0"/>
        <v>0</v>
      </c>
    </row>
    <row r="58" spans="1:6" ht="15" customHeight="1" thickBot="1">
      <c r="A58" s="81"/>
      <c r="B58" s="23" t="s">
        <v>336</v>
      </c>
      <c r="C58" s="82"/>
      <c r="D58" s="82"/>
      <c r="E58" s="82"/>
      <c r="F58" s="121"/>
    </row>
    <row r="59" spans="1:6" ht="15" customHeight="1" thickBot="1">
      <c r="A59" s="42"/>
      <c r="B59" s="4" t="str">
        <f>Лист1!B57</f>
        <v>Беседа</v>
      </c>
      <c r="C59" s="39">
        <f>Лист1!AC57</f>
        <v>6.8</v>
      </c>
      <c r="D59" s="41"/>
      <c r="E59" s="40">
        <f>Лист1!S57</f>
        <v>0</v>
      </c>
      <c r="F59" s="116">
        <f t="shared" si="0"/>
        <v>0</v>
      </c>
    </row>
    <row r="60" spans="1:6" ht="15" customHeight="1" thickBot="1">
      <c r="A60" s="42"/>
      <c r="B60" s="4" t="str">
        <f>Лист1!B58</f>
        <v>содейств. в получении психологической пом.</v>
      </c>
      <c r="C60" s="39">
        <f>Лист1!AC58</f>
        <v>8.6</v>
      </c>
      <c r="D60" s="41"/>
      <c r="E60" s="40">
        <f>Лист1!S58</f>
        <v>0</v>
      </c>
      <c r="F60" s="116">
        <f t="shared" si="0"/>
        <v>0</v>
      </c>
    </row>
    <row r="61" spans="1:6" ht="15" customHeight="1" thickBot="1">
      <c r="A61" s="81"/>
      <c r="B61" s="23" t="s">
        <v>341</v>
      </c>
      <c r="C61" s="82"/>
      <c r="D61" s="82"/>
      <c r="E61" s="82"/>
      <c r="F61" s="121"/>
    </row>
    <row r="62" spans="1:6" ht="15.75" thickBot="1">
      <c r="A62" s="41"/>
      <c r="B62" s="4"/>
      <c r="C62" s="39"/>
      <c r="D62" s="41"/>
      <c r="E62" s="40"/>
      <c r="F62" s="116"/>
    </row>
    <row r="63" spans="1:6" ht="15.75" thickBot="1">
      <c r="A63" s="91"/>
      <c r="B63" s="4" t="str">
        <f>Лист1!B61</f>
        <v>помощь в оформлении документов</v>
      </c>
      <c r="C63" s="39">
        <f>Лист1!AC61</f>
        <v>11.4</v>
      </c>
      <c r="D63" s="91"/>
      <c r="E63" s="40">
        <f>Лист1!S61</f>
        <v>0</v>
      </c>
      <c r="F63" s="116">
        <f t="shared" si="0"/>
        <v>0</v>
      </c>
    </row>
    <row r="64" spans="1:6" ht="15.75" thickBot="1">
      <c r="A64" s="43"/>
      <c r="B64" s="4" t="str">
        <f>Лист1!B62</f>
        <v>содействие в получении мер соцподдержк</v>
      </c>
      <c r="C64" s="39">
        <f>Лист1!AC62</f>
        <v>11.4</v>
      </c>
      <c r="D64" s="43"/>
      <c r="E64" s="40">
        <f>Лист1!S62</f>
        <v>0</v>
      </c>
      <c r="F64" s="116">
        <f t="shared" si="0"/>
        <v>0</v>
      </c>
    </row>
    <row r="65" spans="1:6" ht="15.75" thickBot="1">
      <c r="A65" s="43"/>
      <c r="B65" s="4" t="str">
        <f>Лист1!B63</f>
        <v>оказание помощи по вопросам пенсии</v>
      </c>
      <c r="C65" s="39">
        <f>Лист1!AC63</f>
        <v>13.8</v>
      </c>
      <c r="D65" s="43"/>
      <c r="E65" s="40">
        <f>Лист1!S63</f>
        <v>0</v>
      </c>
      <c r="F65" s="116">
        <f t="shared" si="0"/>
        <v>0</v>
      </c>
    </row>
    <row r="66" spans="1:6" ht="15.75" thickBot="1">
      <c r="A66" s="83"/>
      <c r="B66" s="23" t="s">
        <v>343</v>
      </c>
      <c r="C66" s="83"/>
      <c r="D66" s="83"/>
      <c r="E66" s="83"/>
      <c r="F66" s="122"/>
    </row>
    <row r="67" spans="1:6" ht="15.75" thickBot="1">
      <c r="A67" s="91"/>
      <c r="B67" s="4" t="str">
        <f>Лист1!B65</f>
        <v>оказание помощи написании писем, смс</v>
      </c>
      <c r="C67" s="39">
        <f>Лист1!AC65</f>
        <v>5.8</v>
      </c>
      <c r="D67" s="91"/>
      <c r="E67" s="40">
        <f>Лист1!S65</f>
        <v>0</v>
      </c>
      <c r="F67" s="116">
        <f t="shared" si="0"/>
        <v>0</v>
      </c>
    </row>
    <row r="68" spans="1:6" ht="15.75" thickBot="1">
      <c r="A68" s="43"/>
      <c r="B68" s="4" t="str">
        <f>Лист1!B66</f>
        <v>содействие в посещ. культурн мероприятий</v>
      </c>
      <c r="C68" s="39">
        <f>Лист1!AC66</f>
        <v>13.8</v>
      </c>
      <c r="D68" s="43"/>
      <c r="E68" s="40">
        <f>Лист1!S66</f>
        <v>0</v>
      </c>
      <c r="F68" s="116">
        <f t="shared" si="0"/>
        <v>0</v>
      </c>
    </row>
    <row r="69" spans="1:6" ht="15.75" thickBot="1">
      <c r="A69" s="43"/>
      <c r="B69" s="4" t="str">
        <f>Лист1!B67</f>
        <v>обучение инвалидов польз.ср.ухода и реабил.</v>
      </c>
      <c r="C69" s="39">
        <f>Лист1!AC67</f>
        <v>9.2</v>
      </c>
      <c r="D69" s="43"/>
      <c r="E69" s="40">
        <f>Лист1!S67</f>
        <v>0</v>
      </c>
      <c r="F69" s="116">
        <f t="shared" si="0"/>
        <v>0</v>
      </c>
    </row>
    <row r="70" spans="1:6" ht="15.75" thickBot="1">
      <c r="A70" s="43"/>
      <c r="B70" s="78" t="s">
        <v>288</v>
      </c>
      <c r="C70" s="39"/>
      <c r="D70" s="43"/>
      <c r="E70" s="40">
        <f>SUM(E11:E69)</f>
        <v>0</v>
      </c>
      <c r="F70" s="116">
        <f>SUM(F11:F69)</f>
        <v>0</v>
      </c>
    </row>
    <row r="71" spans="1:6" ht="15">
      <c r="A71" s="74"/>
      <c r="B71" s="70"/>
      <c r="C71" s="75"/>
      <c r="D71" s="74"/>
      <c r="E71" s="76"/>
      <c r="F71" s="77"/>
    </row>
    <row r="72" spans="2:6" ht="15">
      <c r="B72" s="12" t="s">
        <v>267</v>
      </c>
      <c r="C72" s="60" t="str">
        <f>MSumProp(F70)</f>
        <v>Ноль рублей 00 копеек</v>
      </c>
      <c r="D72" s="46"/>
      <c r="E72" s="46"/>
      <c r="F72" s="46"/>
    </row>
    <row r="73" spans="2:5" ht="15">
      <c r="B73" s="12" t="s">
        <v>268</v>
      </c>
      <c r="C73" s="46"/>
      <c r="D73" s="46"/>
      <c r="E73" s="12">
        <f>B4</f>
        <v>0</v>
      </c>
    </row>
    <row r="74" spans="2:5" ht="15">
      <c r="B74" s="50" t="s">
        <v>269</v>
      </c>
      <c r="C74" s="46"/>
      <c r="D74" s="46"/>
      <c r="E74" s="12">
        <f>Лист1!U2</f>
        <v>0</v>
      </c>
    </row>
    <row r="75" spans="2:5" ht="15">
      <c r="B75" s="50" t="s">
        <v>270</v>
      </c>
      <c r="C75" s="46"/>
      <c r="D75" s="46"/>
      <c r="E75" s="12">
        <f>Лист1!J171</f>
        <v>0</v>
      </c>
    </row>
    <row r="76" spans="2:5" ht="15">
      <c r="B76" s="50" t="s">
        <v>271</v>
      </c>
      <c r="C76" s="46"/>
      <c r="D76" s="46"/>
      <c r="E76" s="12" t="s">
        <v>272</v>
      </c>
    </row>
    <row r="77" spans="1:7" ht="15">
      <c r="A77" s="50"/>
      <c r="B77" s="70"/>
      <c r="C77" s="71"/>
      <c r="D77" s="50"/>
      <c r="E77" s="72"/>
      <c r="F77" s="73"/>
      <c r="G77" s="50"/>
    </row>
    <row r="78" spans="1:7" ht="15">
      <c r="A78" s="50"/>
      <c r="B78" s="70"/>
      <c r="C78" s="71"/>
      <c r="D78" s="50"/>
      <c r="E78" s="72"/>
      <c r="F78" s="73"/>
      <c r="G78" s="50"/>
    </row>
    <row r="79" spans="1:7" ht="15">
      <c r="A79" s="50"/>
      <c r="B79" s="70"/>
      <c r="C79" s="71"/>
      <c r="D79" s="50"/>
      <c r="E79" s="72"/>
      <c r="F79" s="73"/>
      <c r="G79" s="50"/>
    </row>
    <row r="80" spans="1:6" ht="15">
      <c r="A80" s="95" t="s">
        <v>265</v>
      </c>
      <c r="B80" s="13" t="str">
        <f>B1</f>
        <v>дог 3-238 от15.07.2015</v>
      </c>
      <c r="C80" s="12" t="s">
        <v>266</v>
      </c>
      <c r="E80" s="46">
        <f>E1</f>
        <v>0</v>
      </c>
      <c r="F80" s="46"/>
    </row>
    <row r="81" spans="2:5" ht="15">
      <c r="B81" s="33" t="s">
        <v>250</v>
      </c>
      <c r="E81" s="34"/>
    </row>
    <row r="82" spans="1:5" ht="15">
      <c r="A82" s="34" t="s">
        <v>289</v>
      </c>
      <c r="C82" s="12" t="str">
        <f>Лист1!A3</f>
        <v>июль</v>
      </c>
      <c r="E82" s="12">
        <f>E3</f>
        <v>2019</v>
      </c>
    </row>
    <row r="83" spans="1:6" ht="15">
      <c r="A83" s="35" t="s">
        <v>259</v>
      </c>
      <c r="B83" s="84">
        <f>B4</f>
        <v>0</v>
      </c>
      <c r="C83" s="12" t="s">
        <v>262</v>
      </c>
      <c r="E83" s="46" t="str">
        <f>E4</f>
        <v>Метал. 20-67</v>
      </c>
      <c r="F83" s="46"/>
    </row>
    <row r="84" spans="1:6" ht="15">
      <c r="A84" s="96"/>
      <c r="B84" s="12">
        <f>B5</f>
        <v>0</v>
      </c>
      <c r="C84" s="12" t="s">
        <v>264</v>
      </c>
      <c r="E84" s="97">
        <f>E5</f>
        <v>13504.08</v>
      </c>
      <c r="F84" s="97"/>
    </row>
    <row r="85" spans="1:6" ht="15">
      <c r="A85" s="98"/>
      <c r="B85" s="99" t="str">
        <f>B6</f>
        <v>ХХХХ ХХХХХХ</v>
      </c>
      <c r="C85" s="100" t="str">
        <f>C6</f>
        <v>п/о</v>
      </c>
      <c r="D85" s="46"/>
      <c r="E85" s="46"/>
      <c r="F85" s="46"/>
    </row>
    <row r="86" spans="1:5" ht="15.75" thickBot="1">
      <c r="A86" s="12" t="s">
        <v>251</v>
      </c>
      <c r="C86" s="12" t="s">
        <v>252</v>
      </c>
      <c r="E86" s="12" t="s">
        <v>253</v>
      </c>
    </row>
    <row r="87" spans="1:6" ht="43.5" thickBot="1">
      <c r="A87" s="36" t="s">
        <v>254</v>
      </c>
      <c r="B87" s="37" t="s">
        <v>4</v>
      </c>
      <c r="C87" s="37" t="s">
        <v>255</v>
      </c>
      <c r="D87" s="101" t="s">
        <v>313</v>
      </c>
      <c r="E87" s="37" t="s">
        <v>257</v>
      </c>
      <c r="F87" s="37" t="s">
        <v>258</v>
      </c>
    </row>
    <row r="88" spans="1:6" ht="15.75" thickBot="1">
      <c r="A88" s="43"/>
      <c r="B88" s="5" t="str">
        <f>Лист1!B69</f>
        <v>Сопровожд. на рынок, предпр.торговли</v>
      </c>
      <c r="C88" s="39">
        <f>Лист1!AC69</f>
        <v>50</v>
      </c>
      <c r="D88" s="101" t="s">
        <v>314</v>
      </c>
      <c r="E88" s="40">
        <f>Лист1!S69</f>
        <v>0</v>
      </c>
      <c r="F88" s="116">
        <f>Лист1!T69</f>
        <v>0</v>
      </c>
    </row>
    <row r="89" spans="1:6" ht="15.75" thickBot="1">
      <c r="A89" s="43"/>
      <c r="B89" s="5" t="str">
        <f>Лист1!B70</f>
        <v>Сопровожд. в др.организац. Учрежден.</v>
      </c>
      <c r="C89" s="39">
        <f>Лист1!AC70</f>
        <v>50</v>
      </c>
      <c r="D89" s="101" t="s">
        <v>314</v>
      </c>
      <c r="E89" s="40">
        <f>Лист1!S70</f>
        <v>0</v>
      </c>
      <c r="F89" s="116">
        <f>Лист1!T70</f>
        <v>0</v>
      </c>
    </row>
    <row r="90" spans="1:6" ht="15.75" thickBot="1">
      <c r="A90" s="43"/>
      <c r="B90" s="5" t="str">
        <f>Лист1!B71</f>
        <v>смена положения тела</v>
      </c>
      <c r="C90" s="39">
        <f>Лист1!AC71</f>
        <v>20</v>
      </c>
      <c r="D90" s="101" t="s">
        <v>315</v>
      </c>
      <c r="E90" s="40">
        <f>Лист1!S71</f>
        <v>0</v>
      </c>
      <c r="F90" s="116">
        <f>Лист1!T71</f>
        <v>0</v>
      </c>
    </row>
    <row r="91" spans="1:6" ht="15.75" thickBot="1">
      <c r="A91" s="43"/>
      <c r="B91" s="5" t="str">
        <f>Лист1!B72</f>
        <v>подъем из лежачего - при весе до 80 кг</v>
      </c>
      <c r="C91" s="39">
        <f>Лист1!AC72</f>
        <v>30</v>
      </c>
      <c r="D91" s="101" t="s">
        <v>315</v>
      </c>
      <c r="E91" s="40">
        <f>Лист1!S72</f>
        <v>0</v>
      </c>
      <c r="F91" s="116">
        <f>Лист1!T72</f>
        <v>0</v>
      </c>
    </row>
    <row r="92" spans="1:6" ht="15.75" thickBot="1">
      <c r="A92" s="43"/>
      <c r="B92" s="5" t="str">
        <f>Лист1!B73</f>
        <v>подъем из лежачего при весе более 80 кг</v>
      </c>
      <c r="C92" s="39">
        <f>Лист1!AC73</f>
        <v>50</v>
      </c>
      <c r="D92" s="101" t="s">
        <v>315</v>
      </c>
      <c r="E92" s="40">
        <f>Лист1!S73</f>
        <v>0</v>
      </c>
      <c r="F92" s="116">
        <f>Лист1!T73</f>
        <v>0</v>
      </c>
    </row>
    <row r="93" spans="1:6" ht="15.75" thickBot="1">
      <c r="A93" s="43"/>
      <c r="B93" s="5" t="str">
        <f>Лист1!B74</f>
        <v>Помощь передвижение по жилью</v>
      </c>
      <c r="C93" s="39">
        <f>Лист1!AC74</f>
        <v>30</v>
      </c>
      <c r="D93" s="101" t="s">
        <v>315</v>
      </c>
      <c r="E93" s="40">
        <f>Лист1!S74</f>
        <v>0</v>
      </c>
      <c r="F93" s="116">
        <f>Лист1!T74</f>
        <v>0</v>
      </c>
    </row>
    <row r="94" spans="1:6" ht="15.75" thickBot="1">
      <c r="A94" s="43"/>
      <c r="B94" s="5" t="str">
        <f>Лист1!B75</f>
        <v>Услуги сиделки в нерабочее вр. будни</v>
      </c>
      <c r="C94" s="39">
        <f>Лист1!AC75</f>
        <v>200</v>
      </c>
      <c r="D94" s="101" t="s">
        <v>314</v>
      </c>
      <c r="E94" s="40">
        <f>Лист1!S75</f>
        <v>0</v>
      </c>
      <c r="F94" s="116">
        <f>Лист1!T75</f>
        <v>0</v>
      </c>
    </row>
    <row r="95" spans="1:6" ht="15.75" thickBot="1">
      <c r="A95" s="43"/>
      <c r="B95" s="5" t="str">
        <f>Лист1!B76</f>
        <v>Услуги сиделки выход.празд</v>
      </c>
      <c r="C95" s="39">
        <f>Лист1!AC76</f>
        <v>400</v>
      </c>
      <c r="D95" s="101" t="s">
        <v>314</v>
      </c>
      <c r="E95" s="40">
        <f>Лист1!S76</f>
        <v>0</v>
      </c>
      <c r="F95" s="116">
        <f>Лист1!T76</f>
        <v>0</v>
      </c>
    </row>
    <row r="96" spans="1:6" ht="15.75" thickBot="1">
      <c r="A96" s="43"/>
      <c r="B96" s="5" t="str">
        <f>Лист1!B77</f>
        <v>Приобр.промтов,продукт (за пределами)</v>
      </c>
      <c r="C96" s="39">
        <f>Лист1!AC77</f>
        <v>75</v>
      </c>
      <c r="D96" s="101" t="s">
        <v>315</v>
      </c>
      <c r="E96" s="40">
        <f>Лист1!S77</f>
        <v>0</v>
      </c>
      <c r="F96" s="116">
        <f>Лист1!T77</f>
        <v>0</v>
      </c>
    </row>
    <row r="97" spans="1:6" ht="15.75" thickBot="1">
      <c r="A97" s="43"/>
      <c r="B97" s="5" t="str">
        <f>Лист1!B78</f>
        <v>Посещен. организаций без получателя</v>
      </c>
      <c r="C97" s="39">
        <f>Лист1!AC78</f>
        <v>25</v>
      </c>
      <c r="D97" s="101" t="s">
        <v>315</v>
      </c>
      <c r="E97" s="40">
        <f>Лист1!S78</f>
        <v>0</v>
      </c>
      <c r="F97" s="116">
        <f>Лист1!T78</f>
        <v>0</v>
      </c>
    </row>
    <row r="98" spans="1:6" ht="15.75" thickBot="1">
      <c r="A98" s="43"/>
      <c r="B98" s="5" t="str">
        <f>Лист1!B79</f>
        <v>Вызов врача на дом</v>
      </c>
      <c r="C98" s="39">
        <f>Лист1!AC79</f>
        <v>3.4</v>
      </c>
      <c r="D98" s="101" t="s">
        <v>315</v>
      </c>
      <c r="E98" s="40">
        <f>Лист1!S79</f>
        <v>0</v>
      </c>
      <c r="F98" s="116">
        <f>Лист1!T79</f>
        <v>0</v>
      </c>
    </row>
    <row r="99" spans="1:6" ht="15.75" thickBot="1">
      <c r="A99" s="43"/>
      <c r="B99" s="5" t="str">
        <f>Лист1!B80</f>
        <v>Ожидание экстренных служб</v>
      </c>
      <c r="C99" s="39">
        <f>Лист1!AC80</f>
        <v>45</v>
      </c>
      <c r="D99" s="101" t="s">
        <v>314</v>
      </c>
      <c r="E99" s="40">
        <f>Лист1!S80</f>
        <v>0</v>
      </c>
      <c r="F99" s="116">
        <f>Лист1!T80</f>
        <v>0</v>
      </c>
    </row>
    <row r="100" spans="1:6" ht="15.75" thickBot="1">
      <c r="A100" s="43"/>
      <c r="B100" s="5" t="str">
        <f>Лист1!B81</f>
        <v>Замена одноразового подгузника</v>
      </c>
      <c r="C100" s="39">
        <f>Лист1!AC81</f>
        <v>45</v>
      </c>
      <c r="D100" s="101" t="s">
        <v>316</v>
      </c>
      <c r="E100" s="40">
        <f>Лист1!S81</f>
        <v>0</v>
      </c>
      <c r="F100" s="116">
        <f>Лист1!T81</f>
        <v>0</v>
      </c>
    </row>
    <row r="101" spans="1:6" ht="15.75" thickBot="1">
      <c r="A101" s="43"/>
      <c r="B101" s="5" t="str">
        <f>Лист1!B82</f>
        <v>Обработка головы при педикулезе</v>
      </c>
      <c r="C101" s="39">
        <f>Лист1!AC82</f>
        <v>80</v>
      </c>
      <c r="D101" s="101" t="s">
        <v>315</v>
      </c>
      <c r="E101" s="40">
        <f>Лист1!S82</f>
        <v>0</v>
      </c>
      <c r="F101" s="116">
        <f>Лист1!T82</f>
        <v>0</v>
      </c>
    </row>
    <row r="102" spans="1:6" ht="15.75" thickBot="1">
      <c r="A102" s="43"/>
      <c r="B102" s="5" t="str">
        <f>Лист1!B83</f>
        <v>Бритье электробритвой</v>
      </c>
      <c r="C102" s="39">
        <f>Лист1!AC83</f>
        <v>6.6</v>
      </c>
      <c r="D102" s="101" t="s">
        <v>315</v>
      </c>
      <c r="E102" s="40">
        <f>Лист1!S83</f>
        <v>0</v>
      </c>
      <c r="F102" s="116">
        <f>Лист1!T83</f>
        <v>0</v>
      </c>
    </row>
    <row r="103" spans="1:6" ht="15.75" thickBot="1">
      <c r="A103" s="43"/>
      <c r="B103" s="5" t="str">
        <f>Лист1!B84</f>
        <v>Бритье станком</v>
      </c>
      <c r="C103" s="39">
        <f>Лист1!AC84</f>
        <v>8.9</v>
      </c>
      <c r="D103" s="101" t="s">
        <v>315</v>
      </c>
      <c r="E103" s="40">
        <f>Лист1!S84</f>
        <v>0</v>
      </c>
      <c r="F103" s="116">
        <f>Лист1!T84</f>
        <v>0</v>
      </c>
    </row>
    <row r="104" spans="1:6" ht="15.75" thickBot="1">
      <c r="A104" s="43"/>
      <c r="B104" s="5" t="str">
        <f>Лист1!B85</f>
        <v>Гигиеническая стрижка ногтей на руках</v>
      </c>
      <c r="C104" s="39">
        <f>Лист1!AC85</f>
        <v>10</v>
      </c>
      <c r="D104" s="101" t="s">
        <v>315</v>
      </c>
      <c r="E104" s="40">
        <f>Лист1!S85</f>
        <v>0</v>
      </c>
      <c r="F104" s="116">
        <f>Лист1!T85</f>
        <v>0</v>
      </c>
    </row>
    <row r="105" spans="1:6" ht="15.75" thickBot="1">
      <c r="A105" s="43"/>
      <c r="B105" s="5" t="str">
        <f>Лист1!B86</f>
        <v>Гигиеническая стрижка ногтей на ногах</v>
      </c>
      <c r="C105" s="39">
        <f>Лист1!AC86</f>
        <v>15</v>
      </c>
      <c r="D105" s="101" t="s">
        <v>315</v>
      </c>
      <c r="E105" s="40">
        <f>Лист1!S86</f>
        <v>0</v>
      </c>
      <c r="F105" s="116">
        <f>Лист1!T86</f>
        <v>0</v>
      </c>
    </row>
    <row r="106" spans="1:6" ht="15.75" thickBot="1">
      <c r="A106" s="43"/>
      <c r="B106" s="5" t="str">
        <f>Лист1!B87</f>
        <v>Подготовка к приему ванны</v>
      </c>
      <c r="C106" s="39">
        <f>Лист1!AC87</f>
        <v>11.3</v>
      </c>
      <c r="D106" s="101" t="s">
        <v>315</v>
      </c>
      <c r="E106" s="40">
        <f>Лист1!S87</f>
        <v>0</v>
      </c>
      <c r="F106" s="116">
        <f>Лист1!T87</f>
        <v>0</v>
      </c>
    </row>
    <row r="107" spans="1:6" ht="15.75" thickBot="1">
      <c r="A107" s="43"/>
      <c r="B107" s="5" t="str">
        <f>Лист1!B88</f>
        <v>Подготовка к приему бани</v>
      </c>
      <c r="C107" s="39">
        <f>Лист1!AC88</f>
        <v>15.8</v>
      </c>
      <c r="D107" s="101" t="s">
        <v>315</v>
      </c>
      <c r="E107" s="40">
        <f>Лист1!S88</f>
        <v>0</v>
      </c>
      <c r="F107" s="116">
        <f>Лист1!T88</f>
        <v>0</v>
      </c>
    </row>
    <row r="108" spans="1:6" ht="15.75" thickBot="1">
      <c r="A108" s="43"/>
      <c r="B108" s="5" t="str">
        <f>Лист1!B89</f>
        <v>Купание в ванне</v>
      </c>
      <c r="C108" s="39">
        <f>Лист1!AC89</f>
        <v>38.4</v>
      </c>
      <c r="D108" s="101" t="s">
        <v>315</v>
      </c>
      <c r="E108" s="40">
        <f>Лист1!S89</f>
        <v>0</v>
      </c>
      <c r="F108" s="116">
        <f>Лист1!T89</f>
        <v>0</v>
      </c>
    </row>
    <row r="109" spans="1:6" ht="15.75" thickBot="1">
      <c r="A109" s="43"/>
      <c r="B109" s="5" t="str">
        <f>Лист1!B90</f>
        <v>Купание в бане</v>
      </c>
      <c r="C109" s="39">
        <f>Лист1!AC90</f>
        <v>33.8</v>
      </c>
      <c r="D109" s="101" t="s">
        <v>315</v>
      </c>
      <c r="E109" s="40">
        <f>Лист1!S90</f>
        <v>0</v>
      </c>
      <c r="F109" s="116">
        <f>Лист1!T90</f>
        <v>0</v>
      </c>
    </row>
    <row r="110" spans="1:6" ht="15.75" thickBot="1">
      <c r="A110" s="43"/>
      <c r="B110" s="5" t="str">
        <f>Лист1!B91</f>
        <v>Втирание мази</v>
      </c>
      <c r="C110" s="39">
        <f>Лист1!AC91</f>
        <v>2.3</v>
      </c>
      <c r="D110" s="101" t="s">
        <v>315</v>
      </c>
      <c r="E110" s="40">
        <f>Лист1!S91</f>
        <v>0</v>
      </c>
      <c r="F110" s="116">
        <f>Лист1!T91</f>
        <v>0</v>
      </c>
    </row>
    <row r="111" spans="1:6" ht="15.75" thickBot="1">
      <c r="A111" s="43"/>
      <c r="B111" s="5" t="str">
        <f>Лист1!B92</f>
        <v>Закапывание капель </v>
      </c>
      <c r="C111" s="39">
        <f>Лист1!AC92</f>
        <v>4.6</v>
      </c>
      <c r="D111" s="101" t="s">
        <v>315</v>
      </c>
      <c r="E111" s="40">
        <f>Лист1!S92</f>
        <v>0</v>
      </c>
      <c r="F111" s="116">
        <f>Лист1!T92</f>
        <v>0</v>
      </c>
    </row>
    <row r="112" spans="1:6" ht="15.75" thickBot="1">
      <c r="A112" s="43"/>
      <c r="B112" s="5" t="str">
        <f>Лист1!B93</f>
        <v>Гигиеническое укорачивание волос  </v>
      </c>
      <c r="C112" s="39">
        <f>Лист1!AC93</f>
        <v>50</v>
      </c>
      <c r="D112" s="101" t="s">
        <v>315</v>
      </c>
      <c r="E112" s="40">
        <f>Лист1!S93</f>
        <v>0</v>
      </c>
      <c r="F112" s="116">
        <f>Лист1!T93</f>
        <v>0</v>
      </c>
    </row>
    <row r="113" spans="1:6" ht="15.75" thickBot="1">
      <c r="A113" s="43"/>
      <c r="B113" s="5" t="str">
        <f>Лист1!B94</f>
        <v>Стирка белья в благоустр вручную </v>
      </c>
      <c r="C113" s="39">
        <f>Лист1!AC94</f>
        <v>45</v>
      </c>
      <c r="D113" s="101" t="s">
        <v>317</v>
      </c>
      <c r="E113" s="40">
        <f>Лист1!S94</f>
        <v>0</v>
      </c>
      <c r="F113" s="116">
        <f>Лист1!T94</f>
        <v>0</v>
      </c>
    </row>
    <row r="114" spans="1:6" ht="15.75" thickBot="1">
      <c r="A114" s="43"/>
      <c r="B114" s="5" t="str">
        <f>Лист1!B95</f>
        <v>Стирка белья в благоустр машинная </v>
      </c>
      <c r="C114" s="39">
        <f>Лист1!AC95</f>
        <v>22.5</v>
      </c>
      <c r="D114" s="101" t="s">
        <v>314</v>
      </c>
      <c r="E114" s="40">
        <f>Лист1!S95</f>
        <v>0</v>
      </c>
      <c r="F114" s="116">
        <f>Лист1!T95</f>
        <v>0</v>
      </c>
    </row>
    <row r="115" spans="1:6" ht="15.75" thickBot="1">
      <c r="A115" s="43"/>
      <c r="B115" s="5" t="str">
        <f>Лист1!B96</f>
        <v>Стирка белья в благоустр маш с отжимом</v>
      </c>
      <c r="C115" s="39">
        <f>Лист1!AC96</f>
        <v>15.8</v>
      </c>
      <c r="D115" s="101" t="s">
        <v>314</v>
      </c>
      <c r="E115" s="40">
        <f>Лист1!S96</f>
        <v>0</v>
      </c>
      <c r="F115" s="116">
        <f>Лист1!T96</f>
        <v>0</v>
      </c>
    </row>
    <row r="116" spans="1:6" ht="15.75" thickBot="1">
      <c r="A116" s="43"/>
      <c r="B116" s="5" t="str">
        <f>Лист1!B97</f>
        <v>Стирка белья в благоустр автомат загрузка</v>
      </c>
      <c r="C116" s="39">
        <f>Лист1!AC97</f>
        <v>8</v>
      </c>
      <c r="D116" s="101" t="s">
        <v>315</v>
      </c>
      <c r="E116" s="40">
        <f>Лист1!S97</f>
        <v>0</v>
      </c>
      <c r="F116" s="116">
        <f>Лист1!T97</f>
        <v>0</v>
      </c>
    </row>
    <row r="117" spans="1:6" ht="15.75" thickBot="1">
      <c r="A117" s="43"/>
      <c r="B117" s="5" t="str">
        <f>Лист1!B98</f>
        <v>Стирка белья без удобств  вручную </v>
      </c>
      <c r="C117" s="39">
        <f>Лист1!AC98</f>
        <v>50</v>
      </c>
      <c r="D117" s="101" t="s">
        <v>317</v>
      </c>
      <c r="E117" s="40">
        <f>Лист1!S98</f>
        <v>0</v>
      </c>
      <c r="F117" s="116">
        <f>Лист1!T98</f>
        <v>0</v>
      </c>
    </row>
    <row r="118" spans="1:6" ht="15.75" thickBot="1">
      <c r="A118" s="43"/>
      <c r="B118" s="5" t="str">
        <f>Лист1!B99</f>
        <v>Стирка белья без удобств  маш</v>
      </c>
      <c r="C118" s="39">
        <f>Лист1!AC99</f>
        <v>27.1</v>
      </c>
      <c r="D118" s="101" t="s">
        <v>314</v>
      </c>
      <c r="E118" s="40">
        <f>Лист1!S99</f>
        <v>0</v>
      </c>
      <c r="F118" s="116">
        <f>Лист1!T99</f>
        <v>0</v>
      </c>
    </row>
    <row r="119" spans="1:6" ht="15.75" thickBot="1">
      <c r="A119" s="43"/>
      <c r="B119" s="5" t="str">
        <f>Лист1!B100</f>
        <v>Стирка белья без удобств  маш с отжимом</v>
      </c>
      <c r="C119" s="39">
        <f>Лист1!AC100</f>
        <v>20.2</v>
      </c>
      <c r="D119" s="101" t="s">
        <v>314</v>
      </c>
      <c r="E119" s="40">
        <f>Лист1!S100</f>
        <v>0</v>
      </c>
      <c r="F119" s="116">
        <f>Лист1!T100</f>
        <v>0</v>
      </c>
    </row>
    <row r="120" spans="1:6" ht="15.75" thickBot="1">
      <c r="A120" s="43"/>
      <c r="B120" s="5" t="str">
        <f>Лист1!B101</f>
        <v>Стирка белья без удобств автомат загрузка</v>
      </c>
      <c r="C120" s="39">
        <f>Лист1!AC101</f>
        <v>8</v>
      </c>
      <c r="D120" s="101" t="s">
        <v>315</v>
      </c>
      <c r="E120" s="40">
        <f>Лист1!S101</f>
        <v>0</v>
      </c>
      <c r="F120" s="116">
        <f>Лист1!T101</f>
        <v>0</v>
      </c>
    </row>
    <row r="121" spans="1:6" ht="15.75" thickBot="1">
      <c r="A121" s="43"/>
      <c r="B121" s="5" t="str">
        <f>Лист1!B102</f>
        <v>Дополнит полоскание белья и отжим вручн</v>
      </c>
      <c r="C121" s="39">
        <f>Лист1!AC102</f>
        <v>200</v>
      </c>
      <c r="D121" s="101" t="s">
        <v>315</v>
      </c>
      <c r="E121" s="40">
        <f>Лист1!S102</f>
        <v>0</v>
      </c>
      <c r="F121" s="116">
        <f>Лист1!T102</f>
        <v>0</v>
      </c>
    </row>
    <row r="122" spans="1:6" ht="15.75" thickBot="1">
      <c r="A122" s="43"/>
      <c r="B122" s="5" t="str">
        <f>Лист1!B103</f>
        <v>Развешивание постиранного белья</v>
      </c>
      <c r="C122" s="39">
        <f>Лист1!AC103</f>
        <v>2.3</v>
      </c>
      <c r="D122" s="101" t="s">
        <v>318</v>
      </c>
      <c r="E122" s="40">
        <f>Лист1!S103</f>
        <v>0</v>
      </c>
      <c r="F122" s="116">
        <f>Лист1!T103</f>
        <v>0</v>
      </c>
    </row>
    <row r="123" spans="1:6" ht="15.75" thickBot="1">
      <c r="A123" s="43"/>
      <c r="B123" s="5" t="str">
        <f>Лист1!B104</f>
        <v>Навешивание или снятие штор</v>
      </c>
      <c r="C123" s="39">
        <f>Лист1!AC104</f>
        <v>4.6</v>
      </c>
      <c r="D123" s="101" t="s">
        <v>319</v>
      </c>
      <c r="E123" s="40">
        <f>Лист1!S104</f>
        <v>0</v>
      </c>
      <c r="F123" s="116">
        <f>Лист1!T104</f>
        <v>0</v>
      </c>
    </row>
    <row r="124" spans="1:6" ht="15.75" thickBot="1">
      <c r="A124" s="43"/>
      <c r="B124" s="5" t="str">
        <f>Лист1!B105</f>
        <v>Глажение белья</v>
      </c>
      <c r="C124" s="39">
        <f>Лист1!AC105</f>
        <v>11.2</v>
      </c>
      <c r="D124" s="101" t="s">
        <v>317</v>
      </c>
      <c r="E124" s="40">
        <f>Лист1!S105</f>
        <v>0</v>
      </c>
      <c r="F124" s="116">
        <f>Лист1!T105</f>
        <v>0</v>
      </c>
    </row>
    <row r="125" spans="1:6" ht="15.75" thickBot="1">
      <c r="A125" s="43"/>
      <c r="B125" s="5" t="str">
        <f>Лист1!B106</f>
        <v>Мелкий ремонт белья</v>
      </c>
      <c r="C125" s="39">
        <f>Лист1!AC106</f>
        <v>1.1</v>
      </c>
      <c r="D125" s="101" t="s">
        <v>320</v>
      </c>
      <c r="E125" s="40">
        <f>Лист1!S106</f>
        <v>0</v>
      </c>
      <c r="F125" s="116">
        <f>Лист1!T106</f>
        <v>0</v>
      </c>
    </row>
    <row r="126" spans="1:6" ht="15.75" thickBot="1">
      <c r="A126" s="43"/>
      <c r="B126" s="5" t="str">
        <f>Лист1!B107</f>
        <v>Мытье посуды неблагоустроенный сектор</v>
      </c>
      <c r="C126" s="39">
        <f>Лист1!AC107</f>
        <v>4.6</v>
      </c>
      <c r="D126" s="101" t="s">
        <v>321</v>
      </c>
      <c r="E126" s="40">
        <f>Лист1!S107</f>
        <v>0</v>
      </c>
      <c r="F126" s="116">
        <f>Лист1!T107</f>
        <v>0</v>
      </c>
    </row>
    <row r="127" spans="1:6" ht="15.75" thickBot="1">
      <c r="A127" s="43"/>
      <c r="B127" s="5" t="str">
        <f>Лист1!B108</f>
        <v>Мытье посуды благоустроенный сектор</v>
      </c>
      <c r="C127" s="39">
        <f>Лист1!AC108</f>
        <v>2.3</v>
      </c>
      <c r="D127" s="101" t="s">
        <v>321</v>
      </c>
      <c r="E127" s="40">
        <f>Лист1!S108</f>
        <v>0</v>
      </c>
      <c r="F127" s="116">
        <f>Лист1!T108</f>
        <v>0</v>
      </c>
    </row>
    <row r="128" spans="1:6" ht="15.75" thickBot="1">
      <c r="A128" s="43"/>
      <c r="B128" s="5" t="str">
        <f>Лист1!B109</f>
        <v>Мытье панелей, дверей</v>
      </c>
      <c r="C128" s="39">
        <f>Лист1!AC109</f>
        <v>2.3</v>
      </c>
      <c r="D128" s="101" t="s">
        <v>322</v>
      </c>
      <c r="E128" s="40">
        <f>Лист1!S109</f>
        <v>0</v>
      </c>
      <c r="F128" s="116">
        <f>Лист1!T109</f>
        <v>0</v>
      </c>
    </row>
    <row r="129" spans="1:6" ht="15.75" thickBot="1">
      <c r="A129" s="43"/>
      <c r="B129" s="5" t="str">
        <f>Лист1!B110</f>
        <v>Чистка раковины</v>
      </c>
      <c r="C129" s="39">
        <f>Лист1!AC110</f>
        <v>2.3</v>
      </c>
      <c r="D129" s="101" t="s">
        <v>319</v>
      </c>
      <c r="E129" s="40">
        <f>Лист1!S110</f>
        <v>0</v>
      </c>
      <c r="F129" s="116">
        <f>Лист1!T110</f>
        <v>0</v>
      </c>
    </row>
    <row r="130" spans="1:6" ht="15.75" thickBot="1">
      <c r="A130" s="43"/>
      <c r="B130" s="5" t="str">
        <f>Лист1!B111</f>
        <v>Чистка ванны</v>
      </c>
      <c r="C130" s="39">
        <f>Лист1!AC111</f>
        <v>10</v>
      </c>
      <c r="D130" s="101" t="s">
        <v>319</v>
      </c>
      <c r="E130" s="40">
        <f>Лист1!S111</f>
        <v>0</v>
      </c>
      <c r="F130" s="116">
        <f>Лист1!T111</f>
        <v>0</v>
      </c>
    </row>
    <row r="131" spans="1:6" ht="15.75" thickBot="1">
      <c r="A131" s="43"/>
      <c r="B131" s="5" t="str">
        <f>Лист1!B112</f>
        <v>Чистка унитаза</v>
      </c>
      <c r="C131" s="39">
        <f>Лист1!AC112</f>
        <v>15</v>
      </c>
      <c r="D131" s="101" t="s">
        <v>319</v>
      </c>
      <c r="E131" s="40">
        <f>Лист1!S112</f>
        <v>0</v>
      </c>
      <c r="F131" s="116">
        <f>Лист1!T112</f>
        <v>0</v>
      </c>
    </row>
    <row r="132" spans="1:6" ht="15.75" thickBot="1">
      <c r="A132" s="43"/>
      <c r="B132" s="5" t="str">
        <f>Лист1!B113</f>
        <v>Чистка электрической или газовой печи</v>
      </c>
      <c r="C132" s="39">
        <f>Лист1!AC113</f>
        <v>6.6</v>
      </c>
      <c r="D132" s="101" t="s">
        <v>319</v>
      </c>
      <c r="E132" s="40">
        <f>Лист1!S113</f>
        <v>0</v>
      </c>
      <c r="F132" s="116">
        <f>Лист1!T113</f>
        <v>0</v>
      </c>
    </row>
    <row r="133" spans="1:6" ht="15.75" thickBot="1">
      <c r="A133" s="43"/>
      <c r="B133" s="5" t="str">
        <f>Лист1!B114</f>
        <v>Мытье холодильника</v>
      </c>
      <c r="C133" s="39">
        <f>Лист1!AC114</f>
        <v>15.8</v>
      </c>
      <c r="D133" s="101" t="s">
        <v>319</v>
      </c>
      <c r="E133" s="40">
        <f>Лист1!S114</f>
        <v>0</v>
      </c>
      <c r="F133" s="116">
        <f>Лист1!T114</f>
        <v>0</v>
      </c>
    </row>
    <row r="134" spans="1:6" ht="15.75" thickBot="1">
      <c r="A134" s="43"/>
      <c r="B134" s="5" t="str">
        <f>Лист1!B115</f>
        <v>Мытье окон без очистки от утепления </v>
      </c>
      <c r="C134" s="39">
        <f>Лист1!AC115</f>
        <v>2.3</v>
      </c>
      <c r="D134" s="101" t="s">
        <v>323</v>
      </c>
      <c r="E134" s="40">
        <f>Лист1!S115</f>
        <v>0</v>
      </c>
      <c r="F134" s="116">
        <f>Лист1!T115</f>
        <v>0</v>
      </c>
    </row>
    <row r="135" spans="1:6" ht="15.75" thickBot="1">
      <c r="A135" s="43"/>
      <c r="B135" s="5" t="str">
        <f>Лист1!B116</f>
        <v>Мытье окон с очисткой от утепления</v>
      </c>
      <c r="C135" s="39">
        <f>Лист1!AC116</f>
        <v>4.6</v>
      </c>
      <c r="D135" s="101" t="s">
        <v>323</v>
      </c>
      <c r="E135" s="40">
        <f>Лист1!S116</f>
        <v>0</v>
      </c>
      <c r="F135" s="116">
        <f>Лист1!T116</f>
        <v>0</v>
      </c>
    </row>
    <row r="136" spans="1:6" ht="15.75" thickBot="1">
      <c r="A136" s="43"/>
      <c r="B136" s="5" t="str">
        <f>Лист1!B117</f>
        <v>Утепление рам к зиме</v>
      </c>
      <c r="C136" s="39">
        <f>Лист1!AC117</f>
        <v>4.6</v>
      </c>
      <c r="D136" s="101" t="s">
        <v>324</v>
      </c>
      <c r="E136" s="40">
        <f>Лист1!S117</f>
        <v>0</v>
      </c>
      <c r="F136" s="116">
        <f>Лист1!T117</f>
        <v>0</v>
      </c>
    </row>
    <row r="137" spans="1:6" ht="15.75" thickBot="1">
      <c r="A137" s="43"/>
      <c r="B137" s="5" t="str">
        <f>Лист1!B118</f>
        <v>Мытье отопительной батареи</v>
      </c>
      <c r="C137" s="39">
        <f>Лист1!AC118</f>
        <v>4.6</v>
      </c>
      <c r="D137" s="101" t="s">
        <v>324</v>
      </c>
      <c r="E137" s="40">
        <f>Лист1!S118</f>
        <v>0</v>
      </c>
      <c r="F137" s="116">
        <f>Лист1!T118</f>
        <v>0</v>
      </c>
    </row>
    <row r="138" spans="1:6" ht="15.75" thickBot="1">
      <c r="A138" s="43"/>
      <c r="B138" s="5" t="str">
        <f>Лист1!B119</f>
        <v>Мытье зеркал, стекол в мебели</v>
      </c>
      <c r="C138" s="39">
        <f>Лист1!AC119</f>
        <v>2.3</v>
      </c>
      <c r="D138" s="101" t="s">
        <v>322</v>
      </c>
      <c r="E138" s="40">
        <f>Лист1!S119</f>
        <v>0</v>
      </c>
      <c r="F138" s="116">
        <f>Лист1!T119</f>
        <v>0</v>
      </c>
    </row>
    <row r="139" spans="1:6" ht="15.75" thickBot="1">
      <c r="A139" s="43"/>
      <c r="B139" s="5" t="str">
        <f>Лист1!B120</f>
        <v>Мытье, чистка люстр, бра и т.д.</v>
      </c>
      <c r="C139" s="39">
        <f>Лист1!AC120</f>
        <v>4.6</v>
      </c>
      <c r="D139" s="101" t="s">
        <v>319</v>
      </c>
      <c r="E139" s="40">
        <f>Лист1!S120</f>
        <v>0</v>
      </c>
      <c r="F139" s="116">
        <f>Лист1!T120</f>
        <v>0</v>
      </c>
    </row>
    <row r="140" spans="1:6" ht="15.75" thickBot="1">
      <c r="A140" s="43"/>
      <c r="B140" s="5" t="str">
        <f>Лист1!B121</f>
        <v>Чистка ковра, полов покрыт пылесосом</v>
      </c>
      <c r="C140" s="39">
        <f>Лист1!AC121</f>
        <v>2.3</v>
      </c>
      <c r="D140" s="101" t="s">
        <v>323</v>
      </c>
      <c r="E140" s="40">
        <f>Лист1!S121</f>
        <v>0</v>
      </c>
      <c r="F140" s="116">
        <f>Лист1!T121</f>
        <v>0</v>
      </c>
    </row>
    <row r="141" spans="1:6" ht="15.75" thickBot="1">
      <c r="A141" s="43"/>
      <c r="B141" s="5" t="str">
        <f>Лист1!B122</f>
        <v>Чистка ковра, полов покрыт веником</v>
      </c>
      <c r="C141" s="39">
        <f>Лист1!AC122</f>
        <v>4.6</v>
      </c>
      <c r="D141" s="101" t="s">
        <v>323</v>
      </c>
      <c r="E141" s="40">
        <f>Лист1!S122</f>
        <v>0</v>
      </c>
      <c r="F141" s="116">
        <f>Лист1!T122</f>
        <v>0</v>
      </c>
    </row>
    <row r="142" spans="1:6" ht="15.75" thickBot="1">
      <c r="A142" s="43"/>
      <c r="B142" s="5" t="str">
        <f>Лист1!B123</f>
        <v>Выбивка половиков от пыли на улице</v>
      </c>
      <c r="C142" s="39">
        <f>Лист1!AC123</f>
        <v>4.6</v>
      </c>
      <c r="D142" s="101" t="s">
        <v>325</v>
      </c>
      <c r="E142" s="40">
        <f>Лист1!S123</f>
        <v>0</v>
      </c>
      <c r="F142" s="116">
        <f>Лист1!T123</f>
        <v>0</v>
      </c>
    </row>
    <row r="143" spans="1:6" ht="15.75" thickBot="1">
      <c r="A143" s="43"/>
      <c r="B143" s="5" t="str">
        <f>Лист1!B124</f>
        <v>Борьба с домашними насекомыми</v>
      </c>
      <c r="C143" s="39">
        <f>Лист1!AC124</f>
        <v>2.3</v>
      </c>
      <c r="D143" s="101" t="s">
        <v>323</v>
      </c>
      <c r="E143" s="40">
        <f>Лист1!S124</f>
        <v>0</v>
      </c>
      <c r="F143" s="116">
        <f>Лист1!T124</f>
        <v>0</v>
      </c>
    </row>
    <row r="144" spans="1:6" ht="15.75" thickBot="1">
      <c r="A144" s="43"/>
      <c r="B144" s="5" t="str">
        <f>Лист1!B125</f>
        <v>Мытье полов после ремонта</v>
      </c>
      <c r="C144" s="39">
        <f>Лист1!AC125</f>
        <v>6.6</v>
      </c>
      <c r="D144" s="101" t="s">
        <v>323</v>
      </c>
      <c r="E144" s="40">
        <f>Лист1!S125</f>
        <v>0</v>
      </c>
      <c r="F144" s="116">
        <f>Лист1!T125</f>
        <v>0</v>
      </c>
    </row>
    <row r="145" spans="1:6" ht="15.75" thickBot="1">
      <c r="A145" s="43"/>
      <c r="B145" s="5" t="str">
        <f>Лист1!B126</f>
        <v>Влажная уборка пола, плинтусов </v>
      </c>
      <c r="C145" s="39">
        <f>Лист1!AC126</f>
        <v>6</v>
      </c>
      <c r="D145" s="101" t="s">
        <v>323</v>
      </c>
      <c r="E145" s="40">
        <f>Лист1!S126</f>
        <v>0</v>
      </c>
      <c r="F145" s="116">
        <f>Лист1!T126</f>
        <v>0</v>
      </c>
    </row>
    <row r="146" spans="1:6" ht="15.75" thickBot="1">
      <c r="A146" s="43"/>
      <c r="B146" s="5" t="str">
        <f>Лист1!B127</f>
        <v>Чистка и дезинфекция душевой кабины</v>
      </c>
      <c r="C146" s="39">
        <f>Лист1!AC127</f>
        <v>50</v>
      </c>
      <c r="D146" s="101" t="s">
        <v>326</v>
      </c>
      <c r="E146" s="40">
        <f>Лист1!S127</f>
        <v>0</v>
      </c>
      <c r="F146" s="116">
        <f>Лист1!T127</f>
        <v>0</v>
      </c>
    </row>
    <row r="147" spans="1:6" ht="15.75" thickBot="1">
      <c r="A147" s="43"/>
      <c r="B147" s="5" t="str">
        <f>Лист1!B128</f>
        <v>Мытье микроволновки внутри и снаружи</v>
      </c>
      <c r="C147" s="39">
        <f>Лист1!AC128</f>
        <v>20</v>
      </c>
      <c r="D147" s="101" t="s">
        <v>326</v>
      </c>
      <c r="E147" s="40">
        <f>Лист1!S128</f>
        <v>0</v>
      </c>
      <c r="F147" s="116">
        <f>Лист1!T128</f>
        <v>0</v>
      </c>
    </row>
    <row r="148" spans="1:6" ht="17.25" thickBot="1">
      <c r="A148" s="43"/>
      <c r="B148" s="5" t="str">
        <f>Лист1!B129</f>
        <v>Удаление загрязнений от экскрементов </v>
      </c>
      <c r="C148" s="39">
        <f>Лист1!AC129</f>
        <v>80</v>
      </c>
      <c r="D148" s="101" t="s">
        <v>327</v>
      </c>
      <c r="E148" s="40">
        <f>Лист1!S129</f>
        <v>0</v>
      </c>
      <c r="F148" s="116">
        <f>Лист1!T129</f>
        <v>0</v>
      </c>
    </row>
    <row r="149" spans="1:6" ht="15.75" thickBot="1">
      <c r="A149" s="43"/>
      <c r="B149" s="5" t="str">
        <f>Лист1!B130</f>
        <v>Чистка пылесоса</v>
      </c>
      <c r="C149" s="39">
        <f>Лист1!AC130</f>
        <v>25</v>
      </c>
      <c r="D149" s="101" t="s">
        <v>328</v>
      </c>
      <c r="E149" s="40">
        <f>Лист1!S130</f>
        <v>0</v>
      </c>
      <c r="F149" s="116">
        <f>Лист1!T130</f>
        <v>0</v>
      </c>
    </row>
    <row r="150" spans="1:6" ht="15.75" thickBot="1">
      <c r="A150" s="43"/>
      <c r="B150" s="5" t="str">
        <f>Лист1!B131</f>
        <v>Складир белья в шкаф, уборка в шкафу</v>
      </c>
      <c r="C150" s="39">
        <f>Лист1!AC131</f>
        <v>20</v>
      </c>
      <c r="D150" s="101" t="s">
        <v>328</v>
      </c>
      <c r="E150" s="40">
        <f>Лист1!S131</f>
        <v>0</v>
      </c>
      <c r="F150" s="116">
        <f>Лист1!T131</f>
        <v>0</v>
      </c>
    </row>
    <row r="151" spans="1:6" ht="15.75" thickBot="1">
      <c r="A151" s="43"/>
      <c r="B151" s="5" t="str">
        <f>Лист1!B132</f>
        <v>Складирование продуктов в холодильник</v>
      </c>
      <c r="C151" s="39">
        <f>Лист1!AC132</f>
        <v>20</v>
      </c>
      <c r="D151" s="101" t="s">
        <v>328</v>
      </c>
      <c r="E151" s="40">
        <f>Лист1!S132</f>
        <v>0</v>
      </c>
      <c r="F151" s="116">
        <f>Лист1!T132</f>
        <v>0</v>
      </c>
    </row>
    <row r="152" spans="1:6" ht="15.75" thickBot="1">
      <c r="A152" s="43"/>
      <c r="B152" s="5" t="str">
        <f>Лист1!B133</f>
        <v>Уборка веранда, балкон,гараж,стайка</v>
      </c>
      <c r="C152" s="39">
        <f>Лист1!AC133</f>
        <v>100</v>
      </c>
      <c r="D152" s="101" t="s">
        <v>323</v>
      </c>
      <c r="E152" s="40">
        <f>Лист1!S133</f>
        <v>0</v>
      </c>
      <c r="F152" s="116">
        <f>Лист1!T133</f>
        <v>0</v>
      </c>
    </row>
    <row r="153" spans="1:6" ht="15.75" thickBot="1">
      <c r="A153" s="43"/>
      <c r="B153" s="5" t="str">
        <f>Лист1!B134</f>
        <v>Залив воды в отопление в доме из шланга</v>
      </c>
      <c r="C153" s="39">
        <f>Лист1!AC134</f>
        <v>50</v>
      </c>
      <c r="D153" s="101" t="s">
        <v>315</v>
      </c>
      <c r="E153" s="40">
        <f>Лист1!S134</f>
        <v>0</v>
      </c>
      <c r="F153" s="116">
        <f>Лист1!T134</f>
        <v>0</v>
      </c>
    </row>
    <row r="154" spans="1:6" ht="15.75" thickBot="1">
      <c r="A154" s="43"/>
      <c r="B154" s="5" t="str">
        <f>Лист1!B135</f>
        <v>Залив воды в отопление в доме ведро</v>
      </c>
      <c r="C154" s="39">
        <f>Лист1!AC135</f>
        <v>20</v>
      </c>
      <c r="D154" s="101" t="s">
        <v>315</v>
      </c>
      <c r="E154" s="40">
        <f>Лист1!S135</f>
        <v>0</v>
      </c>
      <c r="F154" s="116">
        <f>Лист1!T135</f>
        <v>0</v>
      </c>
    </row>
    <row r="155" spans="1:6" ht="15.75" thickBot="1">
      <c r="A155" s="43"/>
      <c r="B155" s="5" t="str">
        <f>Лист1!B136</f>
        <v>Снятие и установка оконных рам</v>
      </c>
      <c r="C155" s="39">
        <f>Лист1!AC136</f>
        <v>15</v>
      </c>
      <c r="D155" s="101" t="s">
        <v>315</v>
      </c>
      <c r="E155" s="40">
        <f>Лист1!S136</f>
        <v>0</v>
      </c>
      <c r="F155" s="116">
        <f>Лист1!T136</f>
        <v>0</v>
      </c>
    </row>
    <row r="156" spans="1:6" ht="15.75" thickBot="1">
      <c r="A156" s="43"/>
      <c r="B156" s="5" t="str">
        <f>Лист1!B137</f>
        <v>Колка угля, втч, смерзшегося, ведро</v>
      </c>
      <c r="C156" s="39">
        <f>Лист1!AC137</f>
        <v>4.6</v>
      </c>
      <c r="D156" s="101" t="s">
        <v>315</v>
      </c>
      <c r="E156" s="40">
        <f>Лист1!S137</f>
        <v>0</v>
      </c>
      <c r="F156" s="116">
        <f>Лист1!T137</f>
        <v>0</v>
      </c>
    </row>
    <row r="157" spans="1:6" ht="15.75" thickBot="1">
      <c r="A157" s="43"/>
      <c r="B157" s="5" t="str">
        <f>Лист1!B138</f>
        <v>Переноска дров</v>
      </c>
      <c r="C157" s="39">
        <f>Лист1!AC138</f>
        <v>15.9</v>
      </c>
      <c r="D157" s="101" t="s">
        <v>329</v>
      </c>
      <c r="E157" s="40">
        <f>Лист1!S138</f>
        <v>0</v>
      </c>
      <c r="F157" s="116">
        <f>Лист1!T138</f>
        <v>0</v>
      </c>
    </row>
    <row r="158" spans="1:6" ht="15.75" thickBot="1">
      <c r="A158" s="43"/>
      <c r="B158" s="5" t="str">
        <f>Лист1!B139</f>
        <v>Укладка дров в поленницу</v>
      </c>
      <c r="C158" s="39">
        <f>Лист1!AC139</f>
        <v>15.9</v>
      </c>
      <c r="D158" s="101" t="s">
        <v>329</v>
      </c>
      <c r="E158" s="40">
        <f>Лист1!S139</f>
        <v>0</v>
      </c>
      <c r="F158" s="116">
        <f>Лист1!T139</f>
        <v>0</v>
      </c>
    </row>
    <row r="159" spans="1:6" ht="15.75" thickBot="1">
      <c r="A159" s="43"/>
      <c r="B159" s="5" t="str">
        <f>Лист1!B140</f>
        <v>Достав воды (&gt; 30 литров) до 100 м, ведро</v>
      </c>
      <c r="C159" s="39">
        <f>Лист1!AC140</f>
        <v>6.9</v>
      </c>
      <c r="D159" s="101" t="s">
        <v>315</v>
      </c>
      <c r="E159" s="40">
        <f>Лист1!S140</f>
        <v>0</v>
      </c>
      <c r="F159" s="116">
        <f>Лист1!T140</f>
        <v>0</v>
      </c>
    </row>
    <row r="160" spans="1:6" ht="15.75" thickBot="1">
      <c r="A160" s="43"/>
      <c r="B160" s="5" t="str">
        <f>Лист1!B141</f>
        <v>Достав воды (&gt; 30 литров) свыш 100м, ведро</v>
      </c>
      <c r="C160" s="39">
        <f>Лист1!AC141</f>
        <v>9</v>
      </c>
      <c r="D160" s="101" t="s">
        <v>315</v>
      </c>
      <c r="E160" s="40">
        <f>Лист1!S141</f>
        <v>0</v>
      </c>
      <c r="F160" s="116">
        <f>Лист1!T141</f>
        <v>0</v>
      </c>
    </row>
    <row r="161" spans="1:6" ht="15.75" thickBot="1">
      <c r="A161" s="43"/>
      <c r="B161" s="5" t="str">
        <f>Лист1!B142</f>
        <v>Вынос грязной воды в неблаг /секторе, ведро</v>
      </c>
      <c r="C161" s="39">
        <f>Лист1!AC142</f>
        <v>6.9</v>
      </c>
      <c r="D161" s="101" t="s">
        <v>315</v>
      </c>
      <c r="E161" s="40">
        <f>Лист1!S142</f>
        <v>0</v>
      </c>
      <c r="F161" s="116">
        <f>Лист1!T142</f>
        <v>0</v>
      </c>
    </row>
    <row r="162" spans="1:6" ht="15.75" thickBot="1">
      <c r="A162" s="43"/>
      <c r="B162" s="5" t="str">
        <f>Лист1!B143</f>
        <v>Уборка придомовой территории</v>
      </c>
      <c r="C162" s="39">
        <f>Лист1!AC143</f>
        <v>100</v>
      </c>
      <c r="D162" s="101" t="s">
        <v>323</v>
      </c>
      <c r="E162" s="40">
        <f>Лист1!S143</f>
        <v>0</v>
      </c>
      <c r="F162" s="116">
        <f>Лист1!T143</f>
        <v>0</v>
      </c>
    </row>
    <row r="163" spans="1:6" ht="15.75" thickBot="1">
      <c r="A163" s="43"/>
      <c r="B163" s="5" t="str">
        <f>Лист1!B144</f>
        <v>Очистка снега с прохожей части</v>
      </c>
      <c r="C163" s="39">
        <f>Лист1!AC144</f>
        <v>23</v>
      </c>
      <c r="D163" s="101" t="s">
        <v>323</v>
      </c>
      <c r="E163" s="40">
        <f>Лист1!S144</f>
        <v>0</v>
      </c>
      <c r="F163" s="116">
        <f>Лист1!T144</f>
        <v>0</v>
      </c>
    </row>
    <row r="164" spans="1:6" ht="15.75" thickBot="1">
      <c r="A164" s="43"/>
      <c r="B164" s="5" t="str">
        <f>Лист1!B145</f>
        <v>Огород (не более 2 соток) вскапывание</v>
      </c>
      <c r="C164" s="39">
        <f>Лист1!AC145</f>
        <v>38.4</v>
      </c>
      <c r="D164" s="101" t="s">
        <v>330</v>
      </c>
      <c r="E164" s="40">
        <f>Лист1!S145</f>
        <v>0</v>
      </c>
      <c r="F164" s="116">
        <f>Лист1!T145</f>
        <v>0</v>
      </c>
    </row>
    <row r="165" spans="1:6" ht="15.75" thickBot="1">
      <c r="A165" s="43"/>
      <c r="B165" s="5" t="str">
        <f>Лист1!B146</f>
        <v>Огород (&lt;2 с) формир гряд, заделка семян</v>
      </c>
      <c r="C165" s="39">
        <f>Лист1!AC146</f>
        <v>27.1</v>
      </c>
      <c r="D165" s="101" t="s">
        <v>330</v>
      </c>
      <c r="E165" s="40">
        <f>Лист1!S146</f>
        <v>0</v>
      </c>
      <c r="F165" s="116">
        <f>Лист1!T146</f>
        <v>0</v>
      </c>
    </row>
    <row r="166" spans="1:6" ht="15.75" thickBot="1">
      <c r="A166" s="43"/>
      <c r="B166" s="5" t="str">
        <f>Лист1!B147</f>
        <v>Огород (&lt;2с) прополка  вручную</v>
      </c>
      <c r="C166" s="39">
        <f>Лист1!AC147</f>
        <v>24.9</v>
      </c>
      <c r="D166" s="101" t="s">
        <v>330</v>
      </c>
      <c r="E166" s="40">
        <f>Лист1!S147</f>
        <v>0</v>
      </c>
      <c r="F166" s="116">
        <f>Лист1!T147</f>
        <v>0</v>
      </c>
    </row>
    <row r="167" spans="1:6" ht="15.75" thickBot="1">
      <c r="A167" s="43"/>
      <c r="B167" s="5" t="str">
        <f>Лист1!B148</f>
        <v>полив огорода  из шланга</v>
      </c>
      <c r="C167" s="39">
        <f>Лист1!AC148</f>
        <v>11.2</v>
      </c>
      <c r="D167" s="101" t="s">
        <v>330</v>
      </c>
      <c r="E167" s="40">
        <f>Лист1!S148</f>
        <v>0</v>
      </c>
      <c r="F167" s="116">
        <f>Лист1!T148</f>
        <v>0</v>
      </c>
    </row>
    <row r="168" spans="1:6" ht="15.75" thickBot="1">
      <c r="A168" s="43"/>
      <c r="B168" s="5" t="str">
        <f>Лист1!B149</f>
        <v>полив огорода ведро/лейка</v>
      </c>
      <c r="C168" s="39">
        <f>Лист1!AC149</f>
        <v>7</v>
      </c>
      <c r="D168" s="101" t="s">
        <v>331</v>
      </c>
      <c r="E168" s="40">
        <f>Лист1!S149</f>
        <v>0</v>
      </c>
      <c r="F168" s="116">
        <f>Лист1!T149</f>
        <v>0</v>
      </c>
    </row>
    <row r="169" spans="1:6" ht="15.75" thickBot="1">
      <c r="A169" s="43"/>
      <c r="B169" s="5" t="str">
        <f>Лист1!B150</f>
        <v>уборка урожая (кроме картофеля)</v>
      </c>
      <c r="C169" s="39">
        <f>Лист1!AC150</f>
        <v>11.3</v>
      </c>
      <c r="D169" s="101" t="s">
        <v>332</v>
      </c>
      <c r="E169" s="40">
        <f>Лист1!S150</f>
        <v>0</v>
      </c>
      <c r="F169" s="116">
        <f>Лист1!T150</f>
        <v>0</v>
      </c>
    </row>
    <row r="170" spans="1:6" ht="15.75" thickBot="1">
      <c r="A170" s="43"/>
      <c r="B170" s="5" t="str">
        <f>Лист1!B151</f>
        <v>из погреба в доме, ведро   </v>
      </c>
      <c r="C170" s="39">
        <f>Лист1!AC151</f>
        <v>4.6</v>
      </c>
      <c r="D170" s="101" t="s">
        <v>333</v>
      </c>
      <c r="E170" s="40">
        <f>Лист1!S151</f>
        <v>0</v>
      </c>
      <c r="F170" s="116">
        <f>Лист1!T151</f>
        <v>0</v>
      </c>
    </row>
    <row r="171" spans="1:6" ht="15.75" thickBot="1">
      <c r="A171" s="43"/>
      <c r="B171" s="5" t="str">
        <f>Лист1!B152</f>
        <v>из погреба на улице, ведро</v>
      </c>
      <c r="C171" s="39">
        <f>Лист1!AC152</f>
        <v>6.7</v>
      </c>
      <c r="D171" s="101" t="s">
        <v>333</v>
      </c>
      <c r="E171" s="40">
        <f>Лист1!S152</f>
        <v>0</v>
      </c>
      <c r="F171" s="116">
        <f>Лист1!T152</f>
        <v>0</v>
      </c>
    </row>
    <row r="172" spans="1:6" ht="15.75" thickBot="1">
      <c r="A172" s="43"/>
      <c r="B172" s="5" t="str">
        <f>Лист1!B153</f>
        <v>Уход за комнатными растениями,полив</v>
      </c>
      <c r="C172" s="39">
        <f>Лист1!AC153</f>
        <v>10</v>
      </c>
      <c r="D172" s="101" t="s">
        <v>333</v>
      </c>
      <c r="E172" s="40">
        <f>Лист1!S153</f>
        <v>0</v>
      </c>
      <c r="F172" s="116">
        <f>Лист1!T153</f>
        <v>0</v>
      </c>
    </row>
    <row r="173" spans="1:6" ht="15.75" thickBot="1">
      <c r="A173" s="43"/>
      <c r="B173" s="5" t="str">
        <f>Лист1!B154</f>
        <v>взрыхлен, обрез, удален увядших листьев</v>
      </c>
      <c r="C173" s="39">
        <f>Лист1!AC154</f>
        <v>10</v>
      </c>
      <c r="D173" s="101" t="s">
        <v>333</v>
      </c>
      <c r="E173" s="40">
        <f>Лист1!S154</f>
        <v>0</v>
      </c>
      <c r="F173" s="116">
        <f>Лист1!T154</f>
        <v>0</v>
      </c>
    </row>
    <row r="174" spans="1:6" ht="15.75" thickBot="1">
      <c r="A174" s="43"/>
      <c r="B174" s="5" t="str">
        <f>Лист1!B155</f>
        <v>пересадка</v>
      </c>
      <c r="C174" s="39">
        <f>Лист1!AC155</f>
        <v>20</v>
      </c>
      <c r="D174" s="101" t="s">
        <v>333</v>
      </c>
      <c r="E174" s="40">
        <f>Лист1!S155</f>
        <v>0</v>
      </c>
      <c r="F174" s="116">
        <f>Лист1!T155</f>
        <v>0</v>
      </c>
    </row>
    <row r="175" spans="1:6" ht="15.75" thickBot="1">
      <c r="A175" s="43"/>
      <c r="B175" s="5" t="str">
        <f>Лист1!B156</f>
        <v>подкормка</v>
      </c>
      <c r="C175" s="39">
        <f>Лист1!AC156</f>
        <v>10</v>
      </c>
      <c r="D175" s="101" t="s">
        <v>333</v>
      </c>
      <c r="E175" s="40">
        <f>Лист1!S156</f>
        <v>0</v>
      </c>
      <c r="F175" s="116">
        <f>Лист1!T156</f>
        <v>0</v>
      </c>
    </row>
    <row r="176" spans="1:6" ht="15.75" thickBot="1">
      <c r="A176" s="43"/>
      <c r="B176" s="5" t="str">
        <f>Лист1!B157</f>
        <v>Уход за д/животн, птиц  покупка продук</v>
      </c>
      <c r="C176" s="39">
        <f>Лист1!AC157</f>
        <v>100</v>
      </c>
      <c r="D176" s="101" t="s">
        <v>333</v>
      </c>
      <c r="E176" s="40">
        <f>Лист1!S157</f>
        <v>0</v>
      </c>
      <c r="F176" s="116">
        <f>Лист1!T157</f>
        <v>0</v>
      </c>
    </row>
    <row r="177" spans="1:6" ht="15.75" thickBot="1">
      <c r="A177" s="43"/>
      <c r="B177" s="5" t="str">
        <f>Лист1!B158</f>
        <v>Уход за д/животн, птицами  кормление</v>
      </c>
      <c r="C177" s="39">
        <f>Лист1!AC158</f>
        <v>100</v>
      </c>
      <c r="D177" s="101" t="s">
        <v>333</v>
      </c>
      <c r="E177" s="40">
        <f>Лист1!S158</f>
        <v>0</v>
      </c>
      <c r="F177" s="116">
        <f>Лист1!T158</f>
        <v>0</v>
      </c>
    </row>
    <row r="178" spans="1:6" ht="15.75" thickBot="1">
      <c r="A178" s="43"/>
      <c r="B178" s="5" t="str">
        <f>Лист1!B159</f>
        <v>Уход за д/живот,птиц мытье миски, выгул</v>
      </c>
      <c r="C178" s="39">
        <f>Лист1!AC159</f>
        <v>100</v>
      </c>
      <c r="D178" s="101" t="s">
        <v>333</v>
      </c>
      <c r="E178" s="40">
        <f>Лист1!S159</f>
        <v>0</v>
      </c>
      <c r="F178" s="116">
        <f>Лист1!T159</f>
        <v>0</v>
      </c>
    </row>
    <row r="179" spans="1:6" ht="15.75" thickBot="1">
      <c r="A179" s="43"/>
      <c r="B179" s="5" t="str">
        <f>Лист1!B160</f>
        <v>Получен, доставка почт корресп до 7 кг</v>
      </c>
      <c r="C179" s="39">
        <f>Лист1!AC160</f>
        <v>40</v>
      </c>
      <c r="D179" s="101" t="s">
        <v>333</v>
      </c>
      <c r="E179" s="40">
        <f>Лист1!S160</f>
        <v>0</v>
      </c>
      <c r="F179" s="116">
        <f>Лист1!T160</f>
        <v>0</v>
      </c>
    </row>
    <row r="180" spans="1:6" ht="15.75" thickBot="1">
      <c r="A180" s="43"/>
      <c r="B180" s="5" t="str">
        <f>Лист1!B161</f>
        <v>Замена электрической лампы</v>
      </c>
      <c r="C180" s="39">
        <f>Лист1!AC161</f>
        <v>15</v>
      </c>
      <c r="D180" s="101" t="s">
        <v>333</v>
      </c>
      <c r="E180" s="40">
        <f>Лист1!S161</f>
        <v>0</v>
      </c>
      <c r="F180" s="116">
        <f>Лист1!T161</f>
        <v>0</v>
      </c>
    </row>
    <row r="181" spans="1:6" ht="15.75" thickBot="1">
      <c r="A181" s="43"/>
      <c r="B181" s="5" t="str">
        <f>Лист1!B162</f>
        <v>Замена элементов питан в быт. приборах</v>
      </c>
      <c r="C181" s="39">
        <f>Лист1!AC162</f>
        <v>10</v>
      </c>
      <c r="D181" s="101" t="s">
        <v>333</v>
      </c>
      <c r="E181" s="40">
        <f>Лист1!S162</f>
        <v>0</v>
      </c>
      <c r="F181" s="116">
        <f>Лист1!T162</f>
        <v>0</v>
      </c>
    </row>
    <row r="182" spans="1:6" ht="15.75" thickBot="1">
      <c r="A182" s="43"/>
      <c r="B182" s="5" t="str">
        <f>Лист1!B163</f>
        <v>Снятие показ прибор учета воды, элэнерг</v>
      </c>
      <c r="C182" s="39">
        <f>Лист1!AC163</f>
        <v>5</v>
      </c>
      <c r="D182" s="101" t="s">
        <v>333</v>
      </c>
      <c r="E182" s="40">
        <f>Лист1!S163</f>
        <v>0</v>
      </c>
      <c r="F182" s="116">
        <f>Лист1!T163</f>
        <v>0</v>
      </c>
    </row>
    <row r="183" spans="1:6" ht="15.75" thickBot="1">
      <c r="A183" s="43"/>
      <c r="B183" s="5" t="str">
        <f>Лист1!B164</f>
        <v>Уборка могил</v>
      </c>
      <c r="C183" s="39">
        <f>Лист1!AC164</f>
        <v>1000</v>
      </c>
      <c r="D183" s="101" t="s">
        <v>333</v>
      </c>
      <c r="E183" s="40">
        <f>Лист1!S164</f>
        <v>0</v>
      </c>
      <c r="F183" s="116">
        <f>Лист1!T164</f>
        <v>0</v>
      </c>
    </row>
    <row r="184" spans="1:6" ht="15.75" thickBot="1">
      <c r="A184" s="43"/>
      <c r="B184" s="5" t="str">
        <f>Лист1!B165</f>
        <v>Индуктотерапия,«Витафон»</v>
      </c>
      <c r="C184" s="39">
        <f>Лист1!AC165</f>
        <v>10</v>
      </c>
      <c r="D184" s="101" t="s">
        <v>333</v>
      </c>
      <c r="E184" s="40">
        <f>Лист1!S165</f>
        <v>0</v>
      </c>
      <c r="F184" s="116">
        <f>Лист1!T165</f>
        <v>0</v>
      </c>
    </row>
    <row r="185" spans="1:6" ht="15.75" thickBot="1">
      <c r="A185" s="43"/>
      <c r="B185" s="5"/>
      <c r="C185" s="39"/>
      <c r="D185" s="43"/>
      <c r="E185" s="40"/>
      <c r="F185" s="116"/>
    </row>
    <row r="186" spans="1:6" ht="15.75" thickBot="1">
      <c r="A186" s="43"/>
      <c r="B186" s="32" t="s">
        <v>7</v>
      </c>
      <c r="C186" s="43"/>
      <c r="D186" s="43"/>
      <c r="E186" s="79">
        <f>SUM(E88:E185)</f>
        <v>0</v>
      </c>
      <c r="F186" s="117">
        <f>SUM(F88:F185)</f>
        <v>0</v>
      </c>
    </row>
    <row r="188" spans="2:6" ht="15">
      <c r="B188" s="12" t="s">
        <v>267</v>
      </c>
      <c r="C188" s="60" t="str">
        <f>MSumProp(F186)</f>
        <v>Ноль рублей 00 копеек</v>
      </c>
      <c r="D188" s="46"/>
      <c r="E188" s="46"/>
      <c r="F188" s="46"/>
    </row>
    <row r="189" spans="2:5" ht="15">
      <c r="B189" s="12" t="s">
        <v>268</v>
      </c>
      <c r="C189" s="46"/>
      <c r="D189" s="46"/>
      <c r="E189" s="12">
        <f>B4</f>
        <v>0</v>
      </c>
    </row>
    <row r="190" spans="2:5" ht="15">
      <c r="B190" s="50" t="s">
        <v>269</v>
      </c>
      <c r="C190" s="46"/>
      <c r="D190" s="46"/>
      <c r="E190" s="12">
        <f>Лист1!U2</f>
        <v>0</v>
      </c>
    </row>
    <row r="191" spans="2:5" ht="15">
      <c r="B191" s="50" t="s">
        <v>270</v>
      </c>
      <c r="C191" s="46"/>
      <c r="D191" s="46"/>
      <c r="E191" s="12">
        <f>Лист1!J171</f>
        <v>0</v>
      </c>
    </row>
    <row r="192" spans="2:5" ht="15">
      <c r="B192" s="50" t="s">
        <v>271</v>
      </c>
      <c r="C192" s="46"/>
      <c r="D192" s="46"/>
      <c r="E192" s="12" t="s">
        <v>272</v>
      </c>
    </row>
    <row r="194" spans="2:5" ht="15">
      <c r="B194" s="63"/>
      <c r="E194" s="19"/>
    </row>
  </sheetData>
  <sheetProtection password="C7F3" sheet="1" objects="1" scenarios="1"/>
  <printOptions/>
  <pageMargins left="0.7" right="0.17" top="0.75" bottom="0.75" header="0.3" footer="0.3"/>
  <pageSetup horizontalDpi="600" verticalDpi="600" orientation="portrait" paperSize="9" r:id="rId2"/>
  <rowBreaks count="1" manualBreakCount="1">
    <brk id="76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1:G194"/>
  <sheetViews>
    <sheetView workbookViewId="0" topLeftCell="A1">
      <selection activeCell="B80" sqref="B80"/>
    </sheetView>
  </sheetViews>
  <sheetFormatPr defaultColWidth="9.140625" defaultRowHeight="15"/>
  <cols>
    <col min="1" max="1" width="5.7109375" style="12" customWidth="1"/>
    <col min="2" max="2" width="43.00390625" style="12" customWidth="1"/>
    <col min="3" max="3" width="9.140625" style="12" customWidth="1"/>
    <col min="4" max="4" width="8.421875" style="12" customWidth="1"/>
    <col min="5" max="5" width="8.00390625" style="12" customWidth="1"/>
    <col min="6" max="6" width="14.140625" style="12" customWidth="1"/>
    <col min="7" max="16384" width="9.140625" style="12" customWidth="1"/>
  </cols>
  <sheetData>
    <row r="1" spans="1:6" ht="15">
      <c r="A1" s="47" t="s">
        <v>265</v>
      </c>
      <c r="B1" s="13" t="s">
        <v>281</v>
      </c>
      <c r="C1" s="12" t="s">
        <v>266</v>
      </c>
      <c r="E1" s="15"/>
      <c r="F1" s="15"/>
    </row>
    <row r="2" spans="2:5" ht="15">
      <c r="B2" s="33" t="s">
        <v>250</v>
      </c>
      <c r="E2" s="34"/>
    </row>
    <row r="3" spans="1:5" ht="15">
      <c r="A3" s="34" t="s">
        <v>260</v>
      </c>
      <c r="C3" s="12" t="str">
        <f>Лист1!A3</f>
        <v>июль</v>
      </c>
      <c r="E3" s="13">
        <f>Клиент1!E3</f>
        <v>2019</v>
      </c>
    </row>
    <row r="4" spans="1:6" ht="15">
      <c r="A4" s="35" t="s">
        <v>259</v>
      </c>
      <c r="B4" s="93">
        <f>Лист1!U4</f>
        <v>0</v>
      </c>
      <c r="C4" s="12" t="s">
        <v>262</v>
      </c>
      <c r="E4" s="15" t="s">
        <v>280</v>
      </c>
      <c r="F4" s="15"/>
    </row>
    <row r="5" spans="1:6" ht="15">
      <c r="A5" s="61"/>
      <c r="B5" s="13"/>
      <c r="C5" s="12" t="s">
        <v>264</v>
      </c>
      <c r="E5" s="48">
        <v>13504.08</v>
      </c>
      <c r="F5" s="48"/>
    </row>
    <row r="6" spans="1:6" ht="15">
      <c r="A6" s="62"/>
      <c r="B6" s="92" t="s">
        <v>348</v>
      </c>
      <c r="C6" s="49" t="s">
        <v>279</v>
      </c>
      <c r="D6" s="15"/>
      <c r="E6" s="15"/>
      <c r="F6" s="15"/>
    </row>
    <row r="7" spans="1:5" ht="15">
      <c r="A7" s="12" t="s">
        <v>251</v>
      </c>
      <c r="C7" s="12" t="s">
        <v>252</v>
      </c>
      <c r="E7" s="12" t="s">
        <v>253</v>
      </c>
    </row>
    <row r="9" ht="15.75" thickBot="1">
      <c r="A9" s="34" t="s">
        <v>312</v>
      </c>
    </row>
    <row r="10" spans="1:6" ht="33" thickBot="1">
      <c r="A10" s="36" t="s">
        <v>254</v>
      </c>
      <c r="B10" s="37" t="s">
        <v>4</v>
      </c>
      <c r="C10" s="37" t="s">
        <v>255</v>
      </c>
      <c r="D10" s="37" t="s">
        <v>256</v>
      </c>
      <c r="E10" s="37" t="s">
        <v>257</v>
      </c>
      <c r="F10" s="37" t="s">
        <v>258</v>
      </c>
    </row>
    <row r="11" spans="1:6" ht="15" customHeight="1" thickBot="1">
      <c r="A11" s="38"/>
      <c r="B11" s="4" t="str">
        <f>Лист1!B9</f>
        <v>Покупка и доставка продуктов</v>
      </c>
      <c r="C11" s="39">
        <f>Лист1!AC9</f>
        <v>12</v>
      </c>
      <c r="D11" s="36"/>
      <c r="E11" s="40">
        <f>Лист1!U9</f>
        <v>0</v>
      </c>
      <c r="F11" s="116">
        <f>C11*E11</f>
        <v>0</v>
      </c>
    </row>
    <row r="12" spans="1:6" ht="15" customHeight="1" thickBot="1">
      <c r="A12" s="38"/>
      <c r="B12" s="4" t="str">
        <f>Лист1!B10</f>
        <v>Доставка горячих обедов из столовой </v>
      </c>
      <c r="C12" s="39">
        <f>Лист1!AC10</f>
        <v>12</v>
      </c>
      <c r="D12" s="36"/>
      <c r="E12" s="40">
        <f>Лист1!U10</f>
        <v>0</v>
      </c>
      <c r="F12" s="116">
        <f aca="true" t="shared" si="0" ref="F12:F69">C12*E12</f>
        <v>0</v>
      </c>
    </row>
    <row r="13" spans="1:6" ht="15" customHeight="1" thickBot="1">
      <c r="A13" s="38"/>
      <c r="B13" s="4" t="str">
        <f>Лист1!B11</f>
        <v>Покупка и доставка промтоваров</v>
      </c>
      <c r="C13" s="39">
        <f>Лист1!AC11</f>
        <v>12</v>
      </c>
      <c r="D13" s="36"/>
      <c r="E13" s="40">
        <f>Лист1!U11</f>
        <v>0</v>
      </c>
      <c r="F13" s="116">
        <f t="shared" si="0"/>
        <v>0</v>
      </c>
    </row>
    <row r="14" spans="1:6" ht="15" customHeight="1" thickBot="1">
      <c r="A14" s="38"/>
      <c r="B14" s="4" t="str">
        <f>Лист1!B12</f>
        <v>Доставка средств реабилитации</v>
      </c>
      <c r="C14" s="39">
        <f>Лист1!AC12</f>
        <v>19</v>
      </c>
      <c r="D14" s="36"/>
      <c r="E14" s="40">
        <f>Лист1!U12</f>
        <v>0</v>
      </c>
      <c r="F14" s="116">
        <f t="shared" si="0"/>
        <v>0</v>
      </c>
    </row>
    <row r="15" spans="1:6" ht="15" customHeight="1" thickBot="1">
      <c r="A15" s="38"/>
      <c r="B15" s="4" t="str">
        <f>Лист1!B13</f>
        <v>Содейств. в обеспечении книгами, журнал.</v>
      </c>
      <c r="C15" s="39">
        <f>Лист1!AC13</f>
        <v>12</v>
      </c>
      <c r="D15" s="36"/>
      <c r="E15" s="40">
        <f>Лист1!U13</f>
        <v>0</v>
      </c>
      <c r="F15" s="116">
        <f t="shared" si="0"/>
        <v>0</v>
      </c>
    </row>
    <row r="16" spans="1:6" ht="15" customHeight="1" thickBot="1">
      <c r="A16" s="38"/>
      <c r="B16" s="4" t="str">
        <f>Лист1!B14</f>
        <v>Содейств. в организац.пред. услуг др. пред</v>
      </c>
      <c r="C16" s="39">
        <f>Лист1!AC14</f>
        <v>6.9</v>
      </c>
      <c r="D16" s="36"/>
      <c r="E16" s="40">
        <f>Лист1!U14</f>
        <v>0</v>
      </c>
      <c r="F16" s="116">
        <f t="shared" si="0"/>
        <v>0</v>
      </c>
    </row>
    <row r="17" spans="1:6" ht="15" customHeight="1" thickBot="1">
      <c r="A17" s="38"/>
      <c r="B17" s="4" t="str">
        <f>Лист1!B15</f>
        <v>Отправка почты</v>
      </c>
      <c r="C17" s="39">
        <f>Лист1!AC15</f>
        <v>10.4</v>
      </c>
      <c r="D17" s="36"/>
      <c r="E17" s="40">
        <f>Лист1!U15</f>
        <v>0</v>
      </c>
      <c r="F17" s="116">
        <f t="shared" si="0"/>
        <v>0</v>
      </c>
    </row>
    <row r="18" spans="1:6" ht="15" customHeight="1" thickBot="1">
      <c r="A18" s="38"/>
      <c r="B18" s="4" t="str">
        <f>Лист1!B16</f>
        <v>Помощь в приготовлении пищи</v>
      </c>
      <c r="C18" s="39">
        <f>Лист1!AC16</f>
        <v>7.6</v>
      </c>
      <c r="D18" s="41"/>
      <c r="E18" s="40">
        <f>Лист1!U16</f>
        <v>0</v>
      </c>
      <c r="F18" s="116">
        <f t="shared" si="0"/>
        <v>0</v>
      </c>
    </row>
    <row r="19" spans="1:6" ht="15" customHeight="1" thickBot="1">
      <c r="A19" s="38"/>
      <c r="B19" s="4" t="str">
        <f>Лист1!B17</f>
        <v>Приготовление пищи</v>
      </c>
      <c r="C19" s="39">
        <f>Лист1!AC17</f>
        <v>14.4</v>
      </c>
      <c r="D19" s="41"/>
      <c r="E19" s="40">
        <f>Лист1!U17</f>
        <v>0</v>
      </c>
      <c r="F19" s="116">
        <f t="shared" si="0"/>
        <v>0</v>
      </c>
    </row>
    <row r="20" spans="1:6" ht="15" customHeight="1" thickBot="1">
      <c r="A20" s="42"/>
      <c r="B20" s="4" t="str">
        <f>Лист1!B18</f>
        <v>кормление ослабленных получателей соцу.</v>
      </c>
      <c r="C20" s="39">
        <f>Лист1!AC18</f>
        <v>5.8</v>
      </c>
      <c r="D20" s="41"/>
      <c r="E20" s="40">
        <f>Лист1!U18</f>
        <v>0</v>
      </c>
      <c r="F20" s="116">
        <f t="shared" si="0"/>
        <v>0</v>
      </c>
    </row>
    <row r="21" spans="1:6" ht="15" customHeight="1" thickBot="1">
      <c r="A21" s="42"/>
      <c r="B21" s="4" t="str">
        <f>Лист1!B19</f>
        <v>разогрев и подача пищи</v>
      </c>
      <c r="C21" s="39">
        <f>Лист1!AC19</f>
        <v>4.6</v>
      </c>
      <c r="D21" s="41"/>
      <c r="E21" s="40">
        <f>Лист1!U19</f>
        <v>0</v>
      </c>
      <c r="F21" s="116">
        <f t="shared" si="0"/>
        <v>0</v>
      </c>
    </row>
    <row r="22" spans="1:6" ht="15" customHeight="1" thickBot="1">
      <c r="A22" s="42"/>
      <c r="B22" s="4" t="str">
        <f>Лист1!B20</f>
        <v>Оплата ЖКХ и услуг связи</v>
      </c>
      <c r="C22" s="39">
        <f>Лист1!AC20</f>
        <v>6.8</v>
      </c>
      <c r="D22" s="41"/>
      <c r="E22" s="40">
        <f>Лист1!U20</f>
        <v>0</v>
      </c>
      <c r="F22" s="116">
        <f t="shared" si="0"/>
        <v>0</v>
      </c>
    </row>
    <row r="23" spans="1:6" ht="15" customHeight="1" thickBot="1">
      <c r="A23" s="42"/>
      <c r="B23" s="4" t="str">
        <f>Лист1!B21</f>
        <v>Сдача вещей в химчистку/стирку/ремонт</v>
      </c>
      <c r="C23" s="39">
        <f>Лист1!AC21</f>
        <v>13.8</v>
      </c>
      <c r="D23" s="41"/>
      <c r="E23" s="40">
        <f>Лист1!U21</f>
        <v>0</v>
      </c>
      <c r="F23" s="116">
        <f t="shared" si="0"/>
        <v>0</v>
      </c>
    </row>
    <row r="24" spans="1:6" ht="15" customHeight="1" thickBot="1">
      <c r="A24" s="42"/>
      <c r="B24" s="4" t="str">
        <f>Лист1!B22</f>
        <v>содействие в обеспечении топливом</v>
      </c>
      <c r="C24" s="39">
        <f>Лист1!AC22</f>
        <v>13.8</v>
      </c>
      <c r="D24" s="41"/>
      <c r="E24" s="40">
        <f>Лист1!U22</f>
        <v>0</v>
      </c>
      <c r="F24" s="116">
        <f t="shared" si="0"/>
        <v>0</v>
      </c>
    </row>
    <row r="25" spans="1:6" ht="15" customHeight="1" thickBot="1">
      <c r="A25" s="42"/>
      <c r="B25" s="4" t="str">
        <f>Лист1!B23</f>
        <v>сортировка и складирование угля в ведро</v>
      </c>
      <c r="C25" s="39">
        <f>Лист1!AC23</f>
        <v>2.8</v>
      </c>
      <c r="D25" s="41"/>
      <c r="E25" s="40">
        <f>Лист1!U23</f>
        <v>0</v>
      </c>
      <c r="F25" s="116">
        <f t="shared" si="0"/>
        <v>0</v>
      </c>
    </row>
    <row r="26" spans="1:6" ht="15" customHeight="1" thickBot="1">
      <c r="A26" s="42"/>
      <c r="B26" s="4" t="str">
        <f>Лист1!B24</f>
        <v>доставка дров (до 7 кг.)</v>
      </c>
      <c r="C26" s="39">
        <f>Лист1!AC24</f>
        <v>2.8</v>
      </c>
      <c r="D26" s="41"/>
      <c r="E26" s="40">
        <f>Лист1!U24</f>
        <v>0</v>
      </c>
      <c r="F26" s="116">
        <f t="shared" si="0"/>
        <v>0</v>
      </c>
    </row>
    <row r="27" spans="1:6" ht="15" customHeight="1" thickBot="1">
      <c r="A27" s="42"/>
      <c r="B27" s="4" t="str">
        <f>Лист1!B25</f>
        <v>доставка угля (1 ведро)</v>
      </c>
      <c r="C27" s="39">
        <f>Лист1!AC25</f>
        <v>2.4</v>
      </c>
      <c r="D27" s="41"/>
      <c r="E27" s="40">
        <f>Лист1!U25</f>
        <v>0</v>
      </c>
      <c r="F27" s="116">
        <f t="shared" si="0"/>
        <v>0</v>
      </c>
    </row>
    <row r="28" spans="1:6" ht="15" customHeight="1" thickBot="1">
      <c r="A28" s="42"/>
      <c r="B28" s="4" t="str">
        <f>Лист1!B26</f>
        <v>растопка печи</v>
      </c>
      <c r="C28" s="39">
        <f>Лист1!AC26</f>
        <v>4.6</v>
      </c>
      <c r="D28" s="41"/>
      <c r="E28" s="40">
        <f>Лист1!U26</f>
        <v>0</v>
      </c>
      <c r="F28" s="116">
        <f t="shared" si="0"/>
        <v>0</v>
      </c>
    </row>
    <row r="29" spans="1:6" ht="15" customHeight="1" thickBot="1">
      <c r="A29" s="42"/>
      <c r="B29" s="4" t="str">
        <f>Лист1!B27</f>
        <v>очистка топки от золы</v>
      </c>
      <c r="C29" s="39">
        <f>Лист1!AC27</f>
        <v>4.6</v>
      </c>
      <c r="D29" s="41"/>
      <c r="E29" s="40">
        <f>Лист1!U27</f>
        <v>0</v>
      </c>
      <c r="F29" s="116">
        <f t="shared" si="0"/>
        <v>0</v>
      </c>
    </row>
    <row r="30" spans="1:6" ht="15" customHeight="1" thickBot="1">
      <c r="A30" s="42"/>
      <c r="B30" s="4" t="str">
        <f>Лист1!B28</f>
        <v>вынос золы (1 ведро)</v>
      </c>
      <c r="C30" s="39">
        <f>Лист1!AC28</f>
        <v>2.8</v>
      </c>
      <c r="D30" s="41"/>
      <c r="E30" s="40">
        <f>Лист1!U28</f>
        <v>0</v>
      </c>
      <c r="F30" s="116">
        <f t="shared" si="0"/>
        <v>0</v>
      </c>
    </row>
    <row r="31" spans="1:6" ht="15" customHeight="1" thickBot="1">
      <c r="A31" s="42"/>
      <c r="B31" s="4" t="str">
        <f>Лист1!B29</f>
        <v>доставка воды (до 30 литров за посещение)</v>
      </c>
      <c r="C31" s="39">
        <f>Лист1!AC29</f>
        <v>4.2</v>
      </c>
      <c r="D31" s="41"/>
      <c r="E31" s="40">
        <f>Лист1!U29</f>
        <v>0</v>
      </c>
      <c r="F31" s="116">
        <f t="shared" si="0"/>
        <v>0</v>
      </c>
    </row>
    <row r="32" spans="1:6" ht="15" customHeight="1" thickBot="1">
      <c r="A32" s="42"/>
      <c r="B32" s="4" t="str">
        <f>Лист1!B30</f>
        <v>Организация помощи в проведении ремонта</v>
      </c>
      <c r="C32" s="39">
        <f>Лист1!AC30</f>
        <v>20.6</v>
      </c>
      <c r="D32" s="41"/>
      <c r="E32" s="40">
        <f>Лист1!U30</f>
        <v>0</v>
      </c>
      <c r="F32" s="116">
        <f t="shared" si="0"/>
        <v>0</v>
      </c>
    </row>
    <row r="33" spans="1:6" ht="15" customHeight="1" thickBot="1">
      <c r="A33" s="42"/>
      <c r="B33" s="4" t="str">
        <f>Лист1!B31</f>
        <v>влажная очистка мебели от пыли (0,5 часа)</v>
      </c>
      <c r="C33" s="39">
        <f>Лист1!AC31</f>
        <v>6.8</v>
      </c>
      <c r="D33" s="41"/>
      <c r="E33" s="40">
        <f>Лист1!U31</f>
        <v>0</v>
      </c>
      <c r="F33" s="116">
        <f t="shared" si="0"/>
        <v>0</v>
      </c>
    </row>
    <row r="34" spans="1:6" ht="15" customHeight="1" thickBot="1">
      <c r="A34" s="42"/>
      <c r="B34" s="4" t="str">
        <f>Лист1!B32</f>
        <v>вынос мусора (1 ведро)</v>
      </c>
      <c r="C34" s="39">
        <f>Лист1!AC32</f>
        <v>3</v>
      </c>
      <c r="D34" s="41"/>
      <c r="E34" s="40">
        <f>Лист1!U32</f>
        <v>0</v>
      </c>
      <c r="F34" s="116">
        <f t="shared" si="0"/>
        <v>0</v>
      </c>
    </row>
    <row r="35" spans="1:6" ht="15" customHeight="1" thickBot="1">
      <c r="A35" s="42"/>
      <c r="B35" s="4" t="str">
        <f>Лист1!B33</f>
        <v>очистка от пыли полов/стен/мебели (0,5час)</v>
      </c>
      <c r="C35" s="39">
        <f>Лист1!AC33</f>
        <v>6.8</v>
      </c>
      <c r="D35" s="41"/>
      <c r="E35" s="40">
        <f>Лист1!U33</f>
        <v>0</v>
      </c>
      <c r="F35" s="116">
        <f t="shared" si="0"/>
        <v>0</v>
      </c>
    </row>
    <row r="36" spans="1:6" ht="15" customHeight="1" thickBot="1">
      <c r="A36" s="42"/>
      <c r="B36" s="4" t="str">
        <f>Лист1!B34</f>
        <v>обтирание/обмывание/причёсывание</v>
      </c>
      <c r="C36" s="39">
        <f>Лист1!AC34</f>
        <v>10.4</v>
      </c>
      <c r="D36" s="41"/>
      <c r="E36" s="40">
        <f>Лист1!U34</f>
        <v>0</v>
      </c>
      <c r="F36" s="116">
        <f t="shared" si="0"/>
        <v>0</v>
      </c>
    </row>
    <row r="37" spans="1:6" ht="15" customHeight="1" thickBot="1">
      <c r="A37" s="42"/>
      <c r="B37" s="4" t="str">
        <f>Лист1!B35</f>
        <v>смена постельного и (или) нательного белья</v>
      </c>
      <c r="C37" s="39">
        <f>Лист1!AC35</f>
        <v>4.6</v>
      </c>
      <c r="D37" s="41"/>
      <c r="E37" s="40">
        <f>Лист1!U35</f>
        <v>0</v>
      </c>
      <c r="F37" s="116">
        <f t="shared" si="0"/>
        <v>0</v>
      </c>
    </row>
    <row r="38" spans="1:6" ht="15" customHeight="1" thickBot="1">
      <c r="A38" s="42"/>
      <c r="B38" s="4" t="str">
        <f>Лист1!B36</f>
        <v>помощь в пользовании туалетом, судном</v>
      </c>
      <c r="C38" s="39">
        <f>Лист1!AC36</f>
        <v>3</v>
      </c>
      <c r="D38" s="41"/>
      <c r="E38" s="40">
        <f>Лист1!U36</f>
        <v>0</v>
      </c>
      <c r="F38" s="116">
        <f t="shared" si="0"/>
        <v>0</v>
      </c>
    </row>
    <row r="39" spans="1:6" ht="15" customHeight="1" thickBot="1">
      <c r="A39" s="42"/>
      <c r="B39" s="4" t="str">
        <f>Лист1!B37</f>
        <v>вынос судна и его санобработка</v>
      </c>
      <c r="C39" s="39">
        <f>Лист1!AC37</f>
        <v>5.2</v>
      </c>
      <c r="D39" s="41"/>
      <c r="E39" s="40">
        <f>Лист1!U37</f>
        <v>0</v>
      </c>
      <c r="F39" s="116">
        <f t="shared" si="0"/>
        <v>0</v>
      </c>
    </row>
    <row r="40" spans="1:6" ht="15" customHeight="1" thickBot="1">
      <c r="A40" s="42"/>
      <c r="B40" s="4" t="str">
        <f>Лист1!B38</f>
        <v>мытьё рук</v>
      </c>
      <c r="C40" s="39">
        <f>Лист1!AC38</f>
        <v>2.8</v>
      </c>
      <c r="D40" s="41"/>
      <c r="E40" s="40">
        <f>Лист1!U38</f>
        <v>0</v>
      </c>
      <c r="F40" s="116">
        <f t="shared" si="0"/>
        <v>0</v>
      </c>
    </row>
    <row r="41" spans="1:6" ht="15" customHeight="1" thickBot="1">
      <c r="A41" s="42"/>
      <c r="B41" s="4" t="str">
        <f>Лист1!B39</f>
        <v>мытьё ног</v>
      </c>
      <c r="C41" s="39">
        <f>Лист1!AC39</f>
        <v>4.4</v>
      </c>
      <c r="D41" s="41"/>
      <c r="E41" s="40">
        <f>Лист1!U39</f>
        <v>0</v>
      </c>
      <c r="F41" s="116">
        <f t="shared" si="0"/>
        <v>0</v>
      </c>
    </row>
    <row r="42" spans="1:6" ht="15" customHeight="1" thickBot="1">
      <c r="A42" s="42"/>
      <c r="B42" s="4" t="str">
        <f>Лист1!B40</f>
        <v>мытьё лица</v>
      </c>
      <c r="C42" s="39">
        <f>Лист1!AC40</f>
        <v>2.2</v>
      </c>
      <c r="D42" s="41"/>
      <c r="E42" s="40">
        <f>Лист1!U40</f>
        <v>0</v>
      </c>
      <c r="F42" s="116">
        <f t="shared" si="0"/>
        <v>0</v>
      </c>
    </row>
    <row r="43" spans="1:6" ht="15" customHeight="1" thickBot="1">
      <c r="A43" s="42"/>
      <c r="B43" s="4" t="str">
        <f>Лист1!B41</f>
        <v>мытьё головы</v>
      </c>
      <c r="C43" s="39">
        <f>Лист1!AC41</f>
        <v>5.8</v>
      </c>
      <c r="D43" s="41"/>
      <c r="E43" s="40">
        <f>Лист1!U41</f>
        <v>0</v>
      </c>
      <c r="F43" s="116">
        <f t="shared" si="0"/>
        <v>0</v>
      </c>
    </row>
    <row r="44" spans="1:6" ht="15" customHeight="1" thickBot="1">
      <c r="A44" s="42"/>
      <c r="B44" s="4" t="str">
        <f>Лист1!B42</f>
        <v>Содействие в организации ритуальных усл.</v>
      </c>
      <c r="C44" s="39">
        <f>Лист1!AC42</f>
        <v>55</v>
      </c>
      <c r="D44" s="41"/>
      <c r="E44" s="40">
        <f>Лист1!U42</f>
        <v>0</v>
      </c>
      <c r="F44" s="116">
        <f t="shared" si="0"/>
        <v>0</v>
      </c>
    </row>
    <row r="45" spans="1:6" ht="15" customHeight="1" thickBot="1">
      <c r="A45" s="81"/>
      <c r="B45" s="23" t="s">
        <v>112</v>
      </c>
      <c r="C45" s="82"/>
      <c r="D45" s="82"/>
      <c r="E45" s="82"/>
      <c r="F45" s="121"/>
    </row>
    <row r="46" spans="1:6" ht="15" customHeight="1" thickBot="1">
      <c r="A46" s="42"/>
      <c r="B46" s="4" t="str">
        <f>Лист1!B44</f>
        <v>Забор и сдача  анализов</v>
      </c>
      <c r="C46" s="39">
        <f>Лист1!AC44</f>
        <v>13.8</v>
      </c>
      <c r="D46" s="41"/>
      <c r="E46" s="40">
        <f>Лист1!U44</f>
        <v>0</v>
      </c>
      <c r="F46" s="116">
        <f t="shared" si="0"/>
        <v>0</v>
      </c>
    </row>
    <row r="47" spans="1:6" ht="15" customHeight="1" thickBot="1">
      <c r="A47" s="42"/>
      <c r="B47" s="4" t="str">
        <f>Лист1!B45</f>
        <v>содействие в обеспечен. Лекарствами</v>
      </c>
      <c r="C47" s="39">
        <f>Лист1!AC45</f>
        <v>10.4</v>
      </c>
      <c r="D47" s="41"/>
      <c r="E47" s="40">
        <f>Лист1!U45</f>
        <v>0</v>
      </c>
      <c r="F47" s="116">
        <f t="shared" si="0"/>
        <v>0</v>
      </c>
    </row>
    <row r="48" spans="1:6" ht="15" customHeight="1" thickBot="1">
      <c r="A48" s="42"/>
      <c r="B48" s="4" t="str">
        <f>Лист1!B46</f>
        <v>проведение оздоровительных мероприятий</v>
      </c>
      <c r="C48" s="39">
        <f>Лист1!AC46</f>
        <v>7.6</v>
      </c>
      <c r="D48" s="41"/>
      <c r="E48" s="40">
        <f>Лист1!U46</f>
        <v>0</v>
      </c>
      <c r="F48" s="116">
        <f t="shared" si="0"/>
        <v>0</v>
      </c>
    </row>
    <row r="49" spans="1:6" ht="15" customHeight="1" thickBot="1">
      <c r="A49" s="42"/>
      <c r="B49" s="4" t="str">
        <f>Лист1!B47</f>
        <v>измерение температуры</v>
      </c>
      <c r="C49" s="39">
        <f>Лист1!AC47</f>
        <v>2.2</v>
      </c>
      <c r="D49" s="41"/>
      <c r="E49" s="40">
        <f>Лист1!U47</f>
        <v>0</v>
      </c>
      <c r="F49" s="116">
        <f t="shared" si="0"/>
        <v>0</v>
      </c>
    </row>
    <row r="50" spans="1:6" ht="15" customHeight="1" thickBot="1">
      <c r="A50" s="42"/>
      <c r="B50" s="4" t="str">
        <f>Лист1!B48</f>
        <v>измерение давления</v>
      </c>
      <c r="C50" s="39">
        <f>Лист1!AC48</f>
        <v>2.2</v>
      </c>
      <c r="D50" s="41"/>
      <c r="E50" s="40">
        <f>Лист1!U48</f>
        <v>0</v>
      </c>
      <c r="F50" s="116">
        <f t="shared" si="0"/>
        <v>0</v>
      </c>
    </row>
    <row r="51" spans="1:6" ht="15" customHeight="1" thickBot="1">
      <c r="A51" s="42"/>
      <c r="B51" s="4" t="str">
        <f>Лист1!B49</f>
        <v>содействие в приёме лекарств</v>
      </c>
      <c r="C51" s="39">
        <f>Лист1!AC49</f>
        <v>3.4</v>
      </c>
      <c r="D51" s="41"/>
      <c r="E51" s="40">
        <f>Лист1!U49</f>
        <v>0</v>
      </c>
      <c r="F51" s="116">
        <f t="shared" si="0"/>
        <v>0</v>
      </c>
    </row>
    <row r="52" spans="1:6" ht="15" customHeight="1" thickBot="1">
      <c r="A52" s="42"/>
      <c r="B52" s="4" t="str">
        <f>Лист1!B50</f>
        <v>посещение ЛПУ (без гражданина)</v>
      </c>
      <c r="C52" s="39">
        <f>Лист1!AC50</f>
        <v>13.8</v>
      </c>
      <c r="D52" s="41"/>
      <c r="E52" s="40">
        <f>Лист1!U50</f>
        <v>0</v>
      </c>
      <c r="F52" s="116">
        <f t="shared" si="0"/>
        <v>0</v>
      </c>
    </row>
    <row r="53" spans="1:6" ht="15" customHeight="1" thickBot="1">
      <c r="A53" s="42"/>
      <c r="B53" s="4" t="str">
        <f>Лист1!B51</f>
        <v>Сопровожден на приём к специалист (1час)</v>
      </c>
      <c r="C53" s="39">
        <f>Лист1!AC51</f>
        <v>15.2</v>
      </c>
      <c r="D53" s="41"/>
      <c r="E53" s="40">
        <f>Лист1!U51</f>
        <v>0</v>
      </c>
      <c r="F53" s="116">
        <f t="shared" si="0"/>
        <v>0</v>
      </c>
    </row>
    <row r="54" spans="1:6" ht="15" customHeight="1" thickBot="1">
      <c r="A54" s="42"/>
      <c r="B54" s="4" t="str">
        <f>Лист1!B52</f>
        <v>посещение в стационаре</v>
      </c>
      <c r="C54" s="39">
        <f>Лист1!AC52</f>
        <v>13.8</v>
      </c>
      <c r="D54" s="41"/>
      <c r="E54" s="40">
        <f>Лист1!U52</f>
        <v>0</v>
      </c>
      <c r="F54" s="116">
        <f t="shared" si="0"/>
        <v>0</v>
      </c>
    </row>
    <row r="55" spans="1:6" ht="15" customHeight="1" thickBot="1">
      <c r="A55" s="42"/>
      <c r="B55" s="4" t="str">
        <f>Лист1!B53</f>
        <v>содействие в госпитализации</v>
      </c>
      <c r="C55" s="39">
        <f>Лист1!AC53</f>
        <v>15.2</v>
      </c>
      <c r="D55" s="41"/>
      <c r="E55" s="40">
        <f>Лист1!U53</f>
        <v>0</v>
      </c>
      <c r="F55" s="116">
        <f t="shared" si="0"/>
        <v>0</v>
      </c>
    </row>
    <row r="56" spans="1:6" ht="15" customHeight="1" thickBot="1">
      <c r="A56" s="42"/>
      <c r="B56" s="4" t="str">
        <f>Лист1!B54</f>
        <v>сод. В проведении медико-соц. Экспертизы</v>
      </c>
      <c r="C56" s="39">
        <f>Лист1!AC54</f>
        <v>20.6</v>
      </c>
      <c r="D56" s="41"/>
      <c r="E56" s="40">
        <f>Лист1!U54</f>
        <v>0</v>
      </c>
      <c r="F56" s="116">
        <f t="shared" si="0"/>
        <v>0</v>
      </c>
    </row>
    <row r="57" spans="1:6" ht="15" customHeight="1" thickBot="1">
      <c r="A57" s="42"/>
      <c r="B57" s="4" t="str">
        <f>Лист1!B55</f>
        <v>Сод. в получении санат-курортн.путёвки </v>
      </c>
      <c r="C57" s="39">
        <f>Лист1!AC55</f>
        <v>13.8</v>
      </c>
      <c r="D57" s="41"/>
      <c r="E57" s="40">
        <f>Лист1!U55</f>
        <v>0</v>
      </c>
      <c r="F57" s="116">
        <f t="shared" si="0"/>
        <v>0</v>
      </c>
    </row>
    <row r="58" spans="1:6" ht="15" customHeight="1" thickBot="1">
      <c r="A58" s="81"/>
      <c r="B58" s="23" t="s">
        <v>336</v>
      </c>
      <c r="C58" s="82"/>
      <c r="D58" s="82"/>
      <c r="E58" s="82"/>
      <c r="F58" s="121"/>
    </row>
    <row r="59" spans="1:6" ht="15" customHeight="1" thickBot="1">
      <c r="A59" s="42"/>
      <c r="B59" s="4" t="str">
        <f>Лист1!B57</f>
        <v>Беседа</v>
      </c>
      <c r="C59" s="39">
        <f>Лист1!AC57</f>
        <v>6.8</v>
      </c>
      <c r="D59" s="41"/>
      <c r="E59" s="40">
        <f>Лист1!U57</f>
        <v>0</v>
      </c>
      <c r="F59" s="116">
        <f t="shared" si="0"/>
        <v>0</v>
      </c>
    </row>
    <row r="60" spans="1:6" ht="15" customHeight="1" thickBot="1">
      <c r="A60" s="42"/>
      <c r="B60" s="4" t="str">
        <f>Лист1!B58</f>
        <v>содейств. в получении психологической пом.</v>
      </c>
      <c r="C60" s="39">
        <f>Лист1!AC58</f>
        <v>8.6</v>
      </c>
      <c r="D60" s="41"/>
      <c r="E60" s="40">
        <f>Лист1!U58</f>
        <v>0</v>
      </c>
      <c r="F60" s="116">
        <f t="shared" si="0"/>
        <v>0</v>
      </c>
    </row>
    <row r="61" spans="1:6" ht="15" customHeight="1" thickBot="1">
      <c r="A61" s="81"/>
      <c r="B61" s="23" t="s">
        <v>341</v>
      </c>
      <c r="C61" s="82"/>
      <c r="D61" s="82"/>
      <c r="E61" s="82"/>
      <c r="F61" s="121"/>
    </row>
    <row r="62" spans="1:6" ht="15.75" thickBot="1">
      <c r="A62" s="41"/>
      <c r="B62" s="4"/>
      <c r="C62" s="39"/>
      <c r="D62" s="41"/>
      <c r="E62" s="40">
        <f>Лист1!U60</f>
        <v>0</v>
      </c>
      <c r="F62" s="116"/>
    </row>
    <row r="63" spans="1:6" ht="15.75" thickBot="1">
      <c r="A63" s="91"/>
      <c r="B63" s="4" t="str">
        <f>Лист1!B61</f>
        <v>помощь в оформлении документов</v>
      </c>
      <c r="C63" s="39">
        <f>Лист1!AC61</f>
        <v>11.4</v>
      </c>
      <c r="D63" s="91"/>
      <c r="E63" s="40">
        <f>Лист1!U61</f>
        <v>0</v>
      </c>
      <c r="F63" s="116">
        <f t="shared" si="0"/>
        <v>0</v>
      </c>
    </row>
    <row r="64" spans="1:6" ht="15.75" thickBot="1">
      <c r="A64" s="43"/>
      <c r="B64" s="4" t="str">
        <f>Лист1!B62</f>
        <v>содействие в получении мер соцподдержк</v>
      </c>
      <c r="C64" s="39">
        <f>Лист1!AC62</f>
        <v>11.4</v>
      </c>
      <c r="D64" s="43"/>
      <c r="E64" s="40">
        <f>Лист1!U62</f>
        <v>0</v>
      </c>
      <c r="F64" s="116">
        <f t="shared" si="0"/>
        <v>0</v>
      </c>
    </row>
    <row r="65" spans="1:6" ht="15.75" thickBot="1">
      <c r="A65" s="43"/>
      <c r="B65" s="4" t="str">
        <f>Лист1!B63</f>
        <v>оказание помощи по вопросам пенсии</v>
      </c>
      <c r="C65" s="39">
        <f>Лист1!AC63</f>
        <v>13.8</v>
      </c>
      <c r="D65" s="43"/>
      <c r="E65" s="40">
        <f>Лист1!U63</f>
        <v>0</v>
      </c>
      <c r="F65" s="116">
        <f t="shared" si="0"/>
        <v>0</v>
      </c>
    </row>
    <row r="66" spans="1:6" ht="15.75" thickBot="1">
      <c r="A66" s="83"/>
      <c r="B66" s="23" t="s">
        <v>343</v>
      </c>
      <c r="C66" s="83"/>
      <c r="D66" s="83"/>
      <c r="E66" s="83"/>
      <c r="F66" s="122"/>
    </row>
    <row r="67" spans="1:6" ht="15.75" thickBot="1">
      <c r="A67" s="91"/>
      <c r="B67" s="4" t="str">
        <f>Лист1!B65</f>
        <v>оказание помощи написании писем, смс</v>
      </c>
      <c r="C67" s="39">
        <f>Лист1!AC65</f>
        <v>5.8</v>
      </c>
      <c r="D67" s="91"/>
      <c r="E67" s="40">
        <f>Лист1!U65</f>
        <v>0</v>
      </c>
      <c r="F67" s="116">
        <f t="shared" si="0"/>
        <v>0</v>
      </c>
    </row>
    <row r="68" spans="1:6" ht="15.75" thickBot="1">
      <c r="A68" s="43"/>
      <c r="B68" s="4" t="str">
        <f>Лист1!B66</f>
        <v>содействие в посещ. культурн мероприятий</v>
      </c>
      <c r="C68" s="39">
        <f>Лист1!AC66</f>
        <v>13.8</v>
      </c>
      <c r="D68" s="43"/>
      <c r="E68" s="40">
        <f>Лист1!U66</f>
        <v>0</v>
      </c>
      <c r="F68" s="116">
        <f t="shared" si="0"/>
        <v>0</v>
      </c>
    </row>
    <row r="69" spans="1:6" ht="15.75" thickBot="1">
      <c r="A69" s="43"/>
      <c r="B69" s="4" t="str">
        <f>Лист1!B67</f>
        <v>обучение инвалидов польз.ср.ухода и реабил.</v>
      </c>
      <c r="C69" s="39">
        <f>Лист1!AC67</f>
        <v>9.2</v>
      </c>
      <c r="D69" s="43"/>
      <c r="E69" s="40">
        <f>Лист1!U67</f>
        <v>0</v>
      </c>
      <c r="F69" s="116">
        <f t="shared" si="0"/>
        <v>0</v>
      </c>
    </row>
    <row r="70" spans="1:6" ht="15.75" thickBot="1">
      <c r="A70" s="43"/>
      <c r="B70" s="78" t="s">
        <v>288</v>
      </c>
      <c r="C70" s="39"/>
      <c r="D70" s="43"/>
      <c r="E70" s="40">
        <f>SUM(E11:E69)</f>
        <v>0</v>
      </c>
      <c r="F70" s="116">
        <f>SUM(F11:F69)</f>
        <v>0</v>
      </c>
    </row>
    <row r="71" spans="1:6" ht="15">
      <c r="A71" s="74"/>
      <c r="B71" s="70"/>
      <c r="C71" s="75"/>
      <c r="D71" s="74"/>
      <c r="E71" s="76"/>
      <c r="F71" s="77"/>
    </row>
    <row r="72" spans="2:6" ht="15">
      <c r="B72" s="12" t="s">
        <v>267</v>
      </c>
      <c r="C72" s="60" t="str">
        <f>MSumProp(F70)</f>
        <v>Ноль рублей 00 копеек</v>
      </c>
      <c r="D72" s="46"/>
      <c r="E72" s="46"/>
      <c r="F72" s="46"/>
    </row>
    <row r="73" spans="2:5" ht="15">
      <c r="B73" s="12" t="s">
        <v>268</v>
      </c>
      <c r="C73" s="46"/>
      <c r="D73" s="46"/>
      <c r="E73" s="12">
        <f>B4</f>
        <v>0</v>
      </c>
    </row>
    <row r="74" spans="2:5" ht="15">
      <c r="B74" s="50" t="s">
        <v>269</v>
      </c>
      <c r="C74" s="46"/>
      <c r="D74" s="46"/>
      <c r="E74" s="12">
        <f>Лист1!U2</f>
        <v>0</v>
      </c>
    </row>
    <row r="75" spans="2:5" ht="15">
      <c r="B75" s="50" t="s">
        <v>270</v>
      </c>
      <c r="C75" s="46"/>
      <c r="D75" s="46"/>
      <c r="E75" s="12">
        <f>Лист1!J171</f>
        <v>0</v>
      </c>
    </row>
    <row r="76" spans="2:5" ht="15">
      <c r="B76" s="50" t="s">
        <v>271</v>
      </c>
      <c r="C76" s="46"/>
      <c r="D76" s="46"/>
      <c r="E76" s="12" t="s">
        <v>272</v>
      </c>
    </row>
    <row r="77" spans="1:7" ht="15">
      <c r="A77" s="50"/>
      <c r="B77" s="70"/>
      <c r="C77" s="71"/>
      <c r="D77" s="50"/>
      <c r="E77" s="72"/>
      <c r="F77" s="73"/>
      <c r="G77" s="50"/>
    </row>
    <row r="78" spans="1:7" ht="15">
      <c r="A78" s="50"/>
      <c r="B78" s="70"/>
      <c r="C78" s="71"/>
      <c r="D78" s="50"/>
      <c r="E78" s="72"/>
      <c r="F78" s="73"/>
      <c r="G78" s="50"/>
    </row>
    <row r="79" spans="1:7" ht="15">
      <c r="A79" s="50"/>
      <c r="B79" s="70"/>
      <c r="C79" s="71"/>
      <c r="D79" s="50"/>
      <c r="E79" s="72"/>
      <c r="F79" s="73"/>
      <c r="G79" s="50"/>
    </row>
    <row r="80" spans="1:6" ht="15">
      <c r="A80" s="95" t="s">
        <v>265</v>
      </c>
      <c r="B80" s="13" t="str">
        <f>B1</f>
        <v>дог 3-238 от15.07.2015</v>
      </c>
      <c r="C80" s="12" t="s">
        <v>266</v>
      </c>
      <c r="E80" s="46">
        <f>E1</f>
        <v>0</v>
      </c>
      <c r="F80" s="46"/>
    </row>
    <row r="81" spans="2:5" ht="15">
      <c r="B81" s="33" t="s">
        <v>250</v>
      </c>
      <c r="E81" s="34"/>
    </row>
    <row r="82" spans="1:5" ht="15">
      <c r="A82" s="34" t="s">
        <v>289</v>
      </c>
      <c r="C82" s="12" t="str">
        <f>Лист1!A3</f>
        <v>июль</v>
      </c>
      <c r="E82" s="12">
        <f>E3</f>
        <v>2019</v>
      </c>
    </row>
    <row r="83" spans="1:6" ht="15">
      <c r="A83" s="35" t="s">
        <v>259</v>
      </c>
      <c r="B83" s="84">
        <f>B4</f>
        <v>0</v>
      </c>
      <c r="C83" s="12" t="s">
        <v>262</v>
      </c>
      <c r="E83" s="46" t="str">
        <f>E4</f>
        <v>Метал. 20-67</v>
      </c>
      <c r="F83" s="46"/>
    </row>
    <row r="84" spans="1:6" ht="15">
      <c r="A84" s="96"/>
      <c r="B84" s="12">
        <f>B5</f>
        <v>0</v>
      </c>
      <c r="C84" s="12" t="s">
        <v>264</v>
      </c>
      <c r="E84" s="97">
        <f>E5</f>
        <v>13504.08</v>
      </c>
      <c r="F84" s="97"/>
    </row>
    <row r="85" spans="1:6" ht="15">
      <c r="A85" s="98"/>
      <c r="B85" s="99" t="str">
        <f>B6</f>
        <v>ХХХХ ХХХХХХ</v>
      </c>
      <c r="C85" s="100" t="str">
        <f>C6</f>
        <v>п/о</v>
      </c>
      <c r="D85" s="46"/>
      <c r="E85" s="46"/>
      <c r="F85" s="46"/>
    </row>
    <row r="86" spans="1:5" ht="15.75" thickBot="1">
      <c r="A86" s="12" t="s">
        <v>251</v>
      </c>
      <c r="C86" s="12" t="s">
        <v>252</v>
      </c>
      <c r="E86" s="12" t="s">
        <v>253</v>
      </c>
    </row>
    <row r="87" spans="1:6" ht="43.5" thickBot="1">
      <c r="A87" s="36" t="s">
        <v>254</v>
      </c>
      <c r="B87" s="37" t="s">
        <v>4</v>
      </c>
      <c r="C87" s="37" t="s">
        <v>255</v>
      </c>
      <c r="D87" s="101" t="s">
        <v>313</v>
      </c>
      <c r="E87" s="37" t="s">
        <v>257</v>
      </c>
      <c r="F87" s="37" t="s">
        <v>258</v>
      </c>
    </row>
    <row r="88" spans="1:6" ht="15.75" thickBot="1">
      <c r="A88" s="43"/>
      <c r="B88" s="5" t="str">
        <f>Лист1!B69</f>
        <v>Сопровожд. на рынок, предпр.торговли</v>
      </c>
      <c r="C88" s="39">
        <f>Лист1!AC69</f>
        <v>50</v>
      </c>
      <c r="D88" s="101" t="s">
        <v>314</v>
      </c>
      <c r="E88" s="40">
        <f>Лист1!U69</f>
        <v>0</v>
      </c>
      <c r="F88" s="116">
        <f>Лист1!V69</f>
        <v>0</v>
      </c>
    </row>
    <row r="89" spans="1:6" ht="15.75" thickBot="1">
      <c r="A89" s="43"/>
      <c r="B89" s="5" t="str">
        <f>Лист1!B70</f>
        <v>Сопровожд. в др.организац. Учрежден.</v>
      </c>
      <c r="C89" s="39">
        <f>Лист1!AC70</f>
        <v>50</v>
      </c>
      <c r="D89" s="101" t="s">
        <v>314</v>
      </c>
      <c r="E89" s="40">
        <f>Лист1!U70</f>
        <v>0</v>
      </c>
      <c r="F89" s="116">
        <f>Лист1!V70</f>
        <v>0</v>
      </c>
    </row>
    <row r="90" spans="1:6" ht="15.75" thickBot="1">
      <c r="A90" s="43"/>
      <c r="B90" s="5" t="str">
        <f>Лист1!B71</f>
        <v>смена положения тела</v>
      </c>
      <c r="C90" s="39">
        <f>Лист1!AC71</f>
        <v>20</v>
      </c>
      <c r="D90" s="101" t="s">
        <v>315</v>
      </c>
      <c r="E90" s="40">
        <f>Лист1!U71</f>
        <v>0</v>
      </c>
      <c r="F90" s="116">
        <f>Лист1!V71</f>
        <v>0</v>
      </c>
    </row>
    <row r="91" spans="1:6" ht="15.75" thickBot="1">
      <c r="A91" s="43"/>
      <c r="B91" s="5" t="str">
        <f>Лист1!B72</f>
        <v>подъем из лежачего - при весе до 80 кг</v>
      </c>
      <c r="C91" s="39">
        <f>Лист1!AC72</f>
        <v>30</v>
      </c>
      <c r="D91" s="101" t="s">
        <v>315</v>
      </c>
      <c r="E91" s="40">
        <f>Лист1!U72</f>
        <v>0</v>
      </c>
      <c r="F91" s="116">
        <f>Лист1!V72</f>
        <v>0</v>
      </c>
    </row>
    <row r="92" spans="1:6" ht="15.75" thickBot="1">
      <c r="A92" s="43"/>
      <c r="B92" s="5" t="str">
        <f>Лист1!B73</f>
        <v>подъем из лежачего при весе более 80 кг</v>
      </c>
      <c r="C92" s="39">
        <f>Лист1!AC73</f>
        <v>50</v>
      </c>
      <c r="D92" s="101" t="s">
        <v>315</v>
      </c>
      <c r="E92" s="40">
        <f>Лист1!U73</f>
        <v>0</v>
      </c>
      <c r="F92" s="116">
        <f>Лист1!V73</f>
        <v>0</v>
      </c>
    </row>
    <row r="93" spans="1:6" ht="15.75" thickBot="1">
      <c r="A93" s="43"/>
      <c r="B93" s="5" t="str">
        <f>Лист1!B74</f>
        <v>Помощь передвижение по жилью</v>
      </c>
      <c r="C93" s="39">
        <f>Лист1!AC74</f>
        <v>30</v>
      </c>
      <c r="D93" s="101" t="s">
        <v>315</v>
      </c>
      <c r="E93" s="40">
        <f>Лист1!U74</f>
        <v>0</v>
      </c>
      <c r="F93" s="116">
        <f>Лист1!V74</f>
        <v>0</v>
      </c>
    </row>
    <row r="94" spans="1:6" ht="15.75" thickBot="1">
      <c r="A94" s="43"/>
      <c r="B94" s="5" t="str">
        <f>Лист1!B75</f>
        <v>Услуги сиделки в нерабочее вр. будни</v>
      </c>
      <c r="C94" s="39">
        <f>Лист1!AC75</f>
        <v>200</v>
      </c>
      <c r="D94" s="101" t="s">
        <v>314</v>
      </c>
      <c r="E94" s="40">
        <f>Лист1!U75</f>
        <v>0</v>
      </c>
      <c r="F94" s="116">
        <f>Лист1!V75</f>
        <v>0</v>
      </c>
    </row>
    <row r="95" spans="1:6" ht="15.75" thickBot="1">
      <c r="A95" s="43"/>
      <c r="B95" s="5" t="str">
        <f>Лист1!B76</f>
        <v>Услуги сиделки выход.празд</v>
      </c>
      <c r="C95" s="39">
        <f>Лист1!AC76</f>
        <v>400</v>
      </c>
      <c r="D95" s="101" t="s">
        <v>314</v>
      </c>
      <c r="E95" s="40">
        <f>Лист1!U76</f>
        <v>0</v>
      </c>
      <c r="F95" s="116">
        <f>Лист1!V76</f>
        <v>0</v>
      </c>
    </row>
    <row r="96" spans="1:6" ht="15.75" thickBot="1">
      <c r="A96" s="43"/>
      <c r="B96" s="5" t="str">
        <f>Лист1!B77</f>
        <v>Приобр.промтов,продукт (за пределами)</v>
      </c>
      <c r="C96" s="39">
        <f>Лист1!AC77</f>
        <v>75</v>
      </c>
      <c r="D96" s="101" t="s">
        <v>315</v>
      </c>
      <c r="E96" s="40">
        <f>Лист1!U77</f>
        <v>0</v>
      </c>
      <c r="F96" s="116">
        <f>Лист1!V77</f>
        <v>0</v>
      </c>
    </row>
    <row r="97" spans="1:6" ht="15.75" thickBot="1">
      <c r="A97" s="43"/>
      <c r="B97" s="5" t="str">
        <f>Лист1!B78</f>
        <v>Посещен. организаций без получателя</v>
      </c>
      <c r="C97" s="39">
        <f>Лист1!AC78</f>
        <v>25</v>
      </c>
      <c r="D97" s="101" t="s">
        <v>315</v>
      </c>
      <c r="E97" s="40">
        <f>Лист1!U78</f>
        <v>0</v>
      </c>
      <c r="F97" s="116">
        <f>Лист1!V78</f>
        <v>0</v>
      </c>
    </row>
    <row r="98" spans="1:6" ht="15.75" thickBot="1">
      <c r="A98" s="43"/>
      <c r="B98" s="5" t="str">
        <f>Лист1!B79</f>
        <v>Вызов врача на дом</v>
      </c>
      <c r="C98" s="39">
        <f>Лист1!AC79</f>
        <v>3.4</v>
      </c>
      <c r="D98" s="101" t="s">
        <v>315</v>
      </c>
      <c r="E98" s="40">
        <f>Лист1!U79</f>
        <v>0</v>
      </c>
      <c r="F98" s="116">
        <f>Лист1!V79</f>
        <v>0</v>
      </c>
    </row>
    <row r="99" spans="1:6" ht="15.75" thickBot="1">
      <c r="A99" s="43"/>
      <c r="B99" s="5" t="str">
        <f>Лист1!B80</f>
        <v>Ожидание экстренных служб</v>
      </c>
      <c r="C99" s="39">
        <f>Лист1!AC80</f>
        <v>45</v>
      </c>
      <c r="D99" s="101" t="s">
        <v>314</v>
      </c>
      <c r="E99" s="40">
        <f>Лист1!U80</f>
        <v>0</v>
      </c>
      <c r="F99" s="116">
        <f>Лист1!V80</f>
        <v>0</v>
      </c>
    </row>
    <row r="100" spans="1:6" ht="15.75" thickBot="1">
      <c r="A100" s="43"/>
      <c r="B100" s="5" t="str">
        <f>Лист1!B81</f>
        <v>Замена одноразового подгузника</v>
      </c>
      <c r="C100" s="39">
        <f>Лист1!AC81</f>
        <v>45</v>
      </c>
      <c r="D100" s="101" t="s">
        <v>316</v>
      </c>
      <c r="E100" s="40">
        <f>Лист1!U81</f>
        <v>0</v>
      </c>
      <c r="F100" s="116">
        <f>Лист1!V81</f>
        <v>0</v>
      </c>
    </row>
    <row r="101" spans="1:6" ht="15.75" thickBot="1">
      <c r="A101" s="43"/>
      <c r="B101" s="5" t="str">
        <f>Лист1!B82</f>
        <v>Обработка головы при педикулезе</v>
      </c>
      <c r="C101" s="39">
        <f>Лист1!AC82</f>
        <v>80</v>
      </c>
      <c r="D101" s="101" t="s">
        <v>315</v>
      </c>
      <c r="E101" s="40">
        <f>Лист1!U82</f>
        <v>0</v>
      </c>
      <c r="F101" s="116">
        <f>Лист1!V82</f>
        <v>0</v>
      </c>
    </row>
    <row r="102" spans="1:6" ht="15.75" thickBot="1">
      <c r="A102" s="43"/>
      <c r="B102" s="5" t="str">
        <f>Лист1!B83</f>
        <v>Бритье электробритвой</v>
      </c>
      <c r="C102" s="39">
        <f>Лист1!AC83</f>
        <v>6.6</v>
      </c>
      <c r="D102" s="101" t="s">
        <v>315</v>
      </c>
      <c r="E102" s="40">
        <f>Лист1!U83</f>
        <v>0</v>
      </c>
      <c r="F102" s="116">
        <f>Лист1!V83</f>
        <v>0</v>
      </c>
    </row>
    <row r="103" spans="1:6" ht="15.75" thickBot="1">
      <c r="A103" s="43"/>
      <c r="B103" s="5" t="str">
        <f>Лист1!B84</f>
        <v>Бритье станком</v>
      </c>
      <c r="C103" s="39">
        <f>Лист1!AC84</f>
        <v>8.9</v>
      </c>
      <c r="D103" s="101" t="s">
        <v>315</v>
      </c>
      <c r="E103" s="40">
        <f>Лист1!U84</f>
        <v>0</v>
      </c>
      <c r="F103" s="116">
        <f>Лист1!V84</f>
        <v>0</v>
      </c>
    </row>
    <row r="104" spans="1:6" ht="15.75" thickBot="1">
      <c r="A104" s="43"/>
      <c r="B104" s="5" t="str">
        <f>Лист1!B85</f>
        <v>Гигиеническая стрижка ногтей на руках</v>
      </c>
      <c r="C104" s="39">
        <f>Лист1!AC85</f>
        <v>10</v>
      </c>
      <c r="D104" s="101" t="s">
        <v>315</v>
      </c>
      <c r="E104" s="40">
        <f>Лист1!U85</f>
        <v>0</v>
      </c>
      <c r="F104" s="116">
        <f>Лист1!V85</f>
        <v>0</v>
      </c>
    </row>
    <row r="105" spans="1:6" ht="15.75" thickBot="1">
      <c r="A105" s="43"/>
      <c r="B105" s="5" t="str">
        <f>Лист1!B86</f>
        <v>Гигиеническая стрижка ногтей на ногах</v>
      </c>
      <c r="C105" s="39">
        <f>Лист1!AC86</f>
        <v>15</v>
      </c>
      <c r="D105" s="101" t="s">
        <v>315</v>
      </c>
      <c r="E105" s="40">
        <f>Лист1!U86</f>
        <v>0</v>
      </c>
      <c r="F105" s="116">
        <f>Лист1!V86</f>
        <v>0</v>
      </c>
    </row>
    <row r="106" spans="1:6" ht="15.75" thickBot="1">
      <c r="A106" s="43"/>
      <c r="B106" s="5" t="str">
        <f>Лист1!B87</f>
        <v>Подготовка к приему ванны</v>
      </c>
      <c r="C106" s="39">
        <f>Лист1!AC87</f>
        <v>11.3</v>
      </c>
      <c r="D106" s="101" t="s">
        <v>315</v>
      </c>
      <c r="E106" s="40">
        <f>Лист1!U87</f>
        <v>0</v>
      </c>
      <c r="F106" s="116">
        <f>Лист1!V87</f>
        <v>0</v>
      </c>
    </row>
    <row r="107" spans="1:6" ht="15.75" thickBot="1">
      <c r="A107" s="43"/>
      <c r="B107" s="5" t="str">
        <f>Лист1!B88</f>
        <v>Подготовка к приему бани</v>
      </c>
      <c r="C107" s="39">
        <f>Лист1!AC88</f>
        <v>15.8</v>
      </c>
      <c r="D107" s="101" t="s">
        <v>315</v>
      </c>
      <c r="E107" s="40">
        <f>Лист1!U88</f>
        <v>0</v>
      </c>
      <c r="F107" s="116">
        <f>Лист1!V88</f>
        <v>0</v>
      </c>
    </row>
    <row r="108" spans="1:6" ht="15.75" thickBot="1">
      <c r="A108" s="43"/>
      <c r="B108" s="5" t="str">
        <f>Лист1!B89</f>
        <v>Купание в ванне</v>
      </c>
      <c r="C108" s="39">
        <f>Лист1!AC89</f>
        <v>38.4</v>
      </c>
      <c r="D108" s="101" t="s">
        <v>315</v>
      </c>
      <c r="E108" s="40">
        <f>Лист1!U89</f>
        <v>0</v>
      </c>
      <c r="F108" s="116">
        <f>Лист1!V89</f>
        <v>0</v>
      </c>
    </row>
    <row r="109" spans="1:6" ht="15.75" thickBot="1">
      <c r="A109" s="43"/>
      <c r="B109" s="5" t="str">
        <f>Лист1!B90</f>
        <v>Купание в бане</v>
      </c>
      <c r="C109" s="39">
        <f>Лист1!AC90</f>
        <v>33.8</v>
      </c>
      <c r="D109" s="101" t="s">
        <v>315</v>
      </c>
      <c r="E109" s="40">
        <f>Лист1!U90</f>
        <v>0</v>
      </c>
      <c r="F109" s="116">
        <f>Лист1!V90</f>
        <v>0</v>
      </c>
    </row>
    <row r="110" spans="1:6" ht="15.75" thickBot="1">
      <c r="A110" s="43"/>
      <c r="B110" s="5" t="str">
        <f>Лист1!B91</f>
        <v>Втирание мази</v>
      </c>
      <c r="C110" s="39">
        <f>Лист1!AC91</f>
        <v>2.3</v>
      </c>
      <c r="D110" s="101" t="s">
        <v>315</v>
      </c>
      <c r="E110" s="40">
        <f>Лист1!U91</f>
        <v>0</v>
      </c>
      <c r="F110" s="116">
        <f>Лист1!V91</f>
        <v>0</v>
      </c>
    </row>
    <row r="111" spans="1:6" ht="15.75" thickBot="1">
      <c r="A111" s="43"/>
      <c r="B111" s="5" t="str">
        <f>Лист1!B92</f>
        <v>Закапывание капель </v>
      </c>
      <c r="C111" s="39">
        <f>Лист1!AC92</f>
        <v>4.6</v>
      </c>
      <c r="D111" s="101" t="s">
        <v>315</v>
      </c>
      <c r="E111" s="40">
        <f>Лист1!U92</f>
        <v>0</v>
      </c>
      <c r="F111" s="116">
        <f>Лист1!V92</f>
        <v>0</v>
      </c>
    </row>
    <row r="112" spans="1:6" ht="15.75" thickBot="1">
      <c r="A112" s="43"/>
      <c r="B112" s="5" t="str">
        <f>Лист1!B93</f>
        <v>Гигиеническое укорачивание волос  </v>
      </c>
      <c r="C112" s="39">
        <f>Лист1!AC93</f>
        <v>50</v>
      </c>
      <c r="D112" s="101" t="s">
        <v>315</v>
      </c>
      <c r="E112" s="40">
        <f>Лист1!U93</f>
        <v>0</v>
      </c>
      <c r="F112" s="116">
        <f>Лист1!V93</f>
        <v>0</v>
      </c>
    </row>
    <row r="113" spans="1:6" ht="15.75" thickBot="1">
      <c r="A113" s="43"/>
      <c r="B113" s="5" t="str">
        <f>Лист1!B94</f>
        <v>Стирка белья в благоустр вручную </v>
      </c>
      <c r="C113" s="39">
        <f>Лист1!AC94</f>
        <v>45</v>
      </c>
      <c r="D113" s="101" t="s">
        <v>317</v>
      </c>
      <c r="E113" s="40">
        <f>Лист1!U94</f>
        <v>0</v>
      </c>
      <c r="F113" s="116">
        <f>Лист1!V94</f>
        <v>0</v>
      </c>
    </row>
    <row r="114" spans="1:6" ht="15.75" thickBot="1">
      <c r="A114" s="43"/>
      <c r="B114" s="5" t="str">
        <f>Лист1!B95</f>
        <v>Стирка белья в благоустр машинная </v>
      </c>
      <c r="C114" s="39">
        <f>Лист1!AC95</f>
        <v>22.5</v>
      </c>
      <c r="D114" s="101" t="s">
        <v>314</v>
      </c>
      <c r="E114" s="40">
        <f>Лист1!U95</f>
        <v>0</v>
      </c>
      <c r="F114" s="116">
        <f>Лист1!V95</f>
        <v>0</v>
      </c>
    </row>
    <row r="115" spans="1:6" ht="15.75" thickBot="1">
      <c r="A115" s="43"/>
      <c r="B115" s="5" t="str">
        <f>Лист1!B96</f>
        <v>Стирка белья в благоустр маш с отжимом</v>
      </c>
      <c r="C115" s="39">
        <f>Лист1!AC96</f>
        <v>15.8</v>
      </c>
      <c r="D115" s="101" t="s">
        <v>314</v>
      </c>
      <c r="E115" s="40">
        <f>Лист1!U96</f>
        <v>0</v>
      </c>
      <c r="F115" s="116">
        <f>Лист1!V96</f>
        <v>0</v>
      </c>
    </row>
    <row r="116" spans="1:6" ht="15.75" thickBot="1">
      <c r="A116" s="43"/>
      <c r="B116" s="5" t="str">
        <f>Лист1!B97</f>
        <v>Стирка белья в благоустр автомат загрузка</v>
      </c>
      <c r="C116" s="39">
        <f>Лист1!AC97</f>
        <v>8</v>
      </c>
      <c r="D116" s="101" t="s">
        <v>315</v>
      </c>
      <c r="E116" s="40">
        <f>Лист1!U97</f>
        <v>0</v>
      </c>
      <c r="F116" s="116">
        <f>Лист1!V97</f>
        <v>0</v>
      </c>
    </row>
    <row r="117" spans="1:6" ht="15.75" thickBot="1">
      <c r="A117" s="43"/>
      <c r="B117" s="5" t="str">
        <f>Лист1!B98</f>
        <v>Стирка белья без удобств  вручную </v>
      </c>
      <c r="C117" s="39">
        <f>Лист1!AC98</f>
        <v>50</v>
      </c>
      <c r="D117" s="101" t="s">
        <v>317</v>
      </c>
      <c r="E117" s="40">
        <f>Лист1!U98</f>
        <v>0</v>
      </c>
      <c r="F117" s="116">
        <f>Лист1!V98</f>
        <v>0</v>
      </c>
    </row>
    <row r="118" spans="1:6" ht="15.75" thickBot="1">
      <c r="A118" s="43"/>
      <c r="B118" s="5" t="str">
        <f>Лист1!B99</f>
        <v>Стирка белья без удобств  маш</v>
      </c>
      <c r="C118" s="39">
        <f>Лист1!AC99</f>
        <v>27.1</v>
      </c>
      <c r="D118" s="101" t="s">
        <v>314</v>
      </c>
      <c r="E118" s="40">
        <f>Лист1!U99</f>
        <v>0</v>
      </c>
      <c r="F118" s="116">
        <f>Лист1!V99</f>
        <v>0</v>
      </c>
    </row>
    <row r="119" spans="1:6" ht="15.75" thickBot="1">
      <c r="A119" s="43"/>
      <c r="B119" s="5" t="str">
        <f>Лист1!B100</f>
        <v>Стирка белья без удобств  маш с отжимом</v>
      </c>
      <c r="C119" s="39">
        <f>Лист1!AC100</f>
        <v>20.2</v>
      </c>
      <c r="D119" s="101" t="s">
        <v>314</v>
      </c>
      <c r="E119" s="40">
        <f>Лист1!U100</f>
        <v>0</v>
      </c>
      <c r="F119" s="116">
        <f>Лист1!V100</f>
        <v>0</v>
      </c>
    </row>
    <row r="120" spans="1:6" ht="15.75" thickBot="1">
      <c r="A120" s="43"/>
      <c r="B120" s="5" t="str">
        <f>Лист1!B101</f>
        <v>Стирка белья без удобств автомат загрузка</v>
      </c>
      <c r="C120" s="39">
        <f>Лист1!AC101</f>
        <v>8</v>
      </c>
      <c r="D120" s="101" t="s">
        <v>315</v>
      </c>
      <c r="E120" s="40">
        <f>Лист1!U101</f>
        <v>0</v>
      </c>
      <c r="F120" s="116">
        <f>Лист1!V101</f>
        <v>0</v>
      </c>
    </row>
    <row r="121" spans="1:6" ht="15.75" thickBot="1">
      <c r="A121" s="43"/>
      <c r="B121" s="5" t="str">
        <f>Лист1!B102</f>
        <v>Дополнит полоскание белья и отжим вручн</v>
      </c>
      <c r="C121" s="39">
        <f>Лист1!AC102</f>
        <v>200</v>
      </c>
      <c r="D121" s="101" t="s">
        <v>315</v>
      </c>
      <c r="E121" s="40">
        <f>Лист1!U102</f>
        <v>0</v>
      </c>
      <c r="F121" s="116">
        <f>Лист1!V102</f>
        <v>0</v>
      </c>
    </row>
    <row r="122" spans="1:6" ht="15.75" thickBot="1">
      <c r="A122" s="43"/>
      <c r="B122" s="5" t="str">
        <f>Лист1!B103</f>
        <v>Развешивание постиранного белья</v>
      </c>
      <c r="C122" s="39">
        <f>Лист1!AC103</f>
        <v>2.3</v>
      </c>
      <c r="D122" s="101" t="s">
        <v>318</v>
      </c>
      <c r="E122" s="40">
        <f>Лист1!U103</f>
        <v>0</v>
      </c>
      <c r="F122" s="116">
        <f>Лист1!V103</f>
        <v>0</v>
      </c>
    </row>
    <row r="123" spans="1:6" ht="15.75" thickBot="1">
      <c r="A123" s="43"/>
      <c r="B123" s="5" t="str">
        <f>Лист1!B104</f>
        <v>Навешивание или снятие штор</v>
      </c>
      <c r="C123" s="39">
        <f>Лист1!AC104</f>
        <v>4.6</v>
      </c>
      <c r="D123" s="101" t="s">
        <v>319</v>
      </c>
      <c r="E123" s="40">
        <f>Лист1!U104</f>
        <v>0</v>
      </c>
      <c r="F123" s="116">
        <f>Лист1!V104</f>
        <v>0</v>
      </c>
    </row>
    <row r="124" spans="1:6" ht="15.75" thickBot="1">
      <c r="A124" s="43"/>
      <c r="B124" s="5" t="str">
        <f>Лист1!B105</f>
        <v>Глажение белья</v>
      </c>
      <c r="C124" s="39">
        <f>Лист1!AC105</f>
        <v>11.2</v>
      </c>
      <c r="D124" s="101" t="s">
        <v>317</v>
      </c>
      <c r="E124" s="40">
        <f>Лист1!U105</f>
        <v>0</v>
      </c>
      <c r="F124" s="116">
        <f>Лист1!V105</f>
        <v>0</v>
      </c>
    </row>
    <row r="125" spans="1:6" ht="15.75" thickBot="1">
      <c r="A125" s="43"/>
      <c r="B125" s="5" t="str">
        <f>Лист1!B106</f>
        <v>Мелкий ремонт белья</v>
      </c>
      <c r="C125" s="39">
        <f>Лист1!AC106</f>
        <v>1.1</v>
      </c>
      <c r="D125" s="101" t="s">
        <v>320</v>
      </c>
      <c r="E125" s="40">
        <f>Лист1!U106</f>
        <v>0</v>
      </c>
      <c r="F125" s="116">
        <f>Лист1!V106</f>
        <v>0</v>
      </c>
    </row>
    <row r="126" spans="1:6" ht="15.75" thickBot="1">
      <c r="A126" s="43"/>
      <c r="B126" s="5" t="str">
        <f>Лист1!B107</f>
        <v>Мытье посуды неблагоустроенный сектор</v>
      </c>
      <c r="C126" s="39">
        <f>Лист1!AC107</f>
        <v>4.6</v>
      </c>
      <c r="D126" s="101" t="s">
        <v>321</v>
      </c>
      <c r="E126" s="40">
        <f>Лист1!U107</f>
        <v>0</v>
      </c>
      <c r="F126" s="116">
        <f>Лист1!V107</f>
        <v>0</v>
      </c>
    </row>
    <row r="127" spans="1:6" ht="15.75" thickBot="1">
      <c r="A127" s="43"/>
      <c r="B127" s="5" t="str">
        <f>Лист1!B108</f>
        <v>Мытье посуды благоустроенный сектор</v>
      </c>
      <c r="C127" s="39">
        <f>Лист1!AC108</f>
        <v>2.3</v>
      </c>
      <c r="D127" s="101" t="s">
        <v>321</v>
      </c>
      <c r="E127" s="40">
        <f>Лист1!U108</f>
        <v>0</v>
      </c>
      <c r="F127" s="116">
        <f>Лист1!V108</f>
        <v>0</v>
      </c>
    </row>
    <row r="128" spans="1:6" ht="15.75" thickBot="1">
      <c r="A128" s="43"/>
      <c r="B128" s="5" t="str">
        <f>Лист1!B109</f>
        <v>Мытье панелей, дверей</v>
      </c>
      <c r="C128" s="39">
        <f>Лист1!AC109</f>
        <v>2.3</v>
      </c>
      <c r="D128" s="101" t="s">
        <v>322</v>
      </c>
      <c r="E128" s="40">
        <f>Лист1!U109</f>
        <v>0</v>
      </c>
      <c r="F128" s="116">
        <f>Лист1!V109</f>
        <v>0</v>
      </c>
    </row>
    <row r="129" spans="1:6" ht="15.75" thickBot="1">
      <c r="A129" s="43"/>
      <c r="B129" s="5" t="str">
        <f>Лист1!B110</f>
        <v>Чистка раковины</v>
      </c>
      <c r="C129" s="39">
        <f>Лист1!AC110</f>
        <v>2.3</v>
      </c>
      <c r="D129" s="101" t="s">
        <v>319</v>
      </c>
      <c r="E129" s="40">
        <f>Лист1!U110</f>
        <v>0</v>
      </c>
      <c r="F129" s="116">
        <f>Лист1!V110</f>
        <v>0</v>
      </c>
    </row>
    <row r="130" spans="1:6" ht="15.75" thickBot="1">
      <c r="A130" s="43"/>
      <c r="B130" s="5" t="str">
        <f>Лист1!B111</f>
        <v>Чистка ванны</v>
      </c>
      <c r="C130" s="39">
        <f>Лист1!AC111</f>
        <v>10</v>
      </c>
      <c r="D130" s="101" t="s">
        <v>319</v>
      </c>
      <c r="E130" s="40">
        <f>Лист1!U111</f>
        <v>0</v>
      </c>
      <c r="F130" s="116">
        <f>Лист1!V111</f>
        <v>0</v>
      </c>
    </row>
    <row r="131" spans="1:6" ht="15.75" thickBot="1">
      <c r="A131" s="43"/>
      <c r="B131" s="5" t="str">
        <f>Лист1!B112</f>
        <v>Чистка унитаза</v>
      </c>
      <c r="C131" s="39">
        <f>Лист1!AC112</f>
        <v>15</v>
      </c>
      <c r="D131" s="101" t="s">
        <v>319</v>
      </c>
      <c r="E131" s="40">
        <f>Лист1!U112</f>
        <v>0</v>
      </c>
      <c r="F131" s="116">
        <f>Лист1!V112</f>
        <v>0</v>
      </c>
    </row>
    <row r="132" spans="1:6" ht="15.75" thickBot="1">
      <c r="A132" s="43"/>
      <c r="B132" s="5" t="str">
        <f>Лист1!B113</f>
        <v>Чистка электрической или газовой печи</v>
      </c>
      <c r="C132" s="39">
        <f>Лист1!AC113</f>
        <v>6.6</v>
      </c>
      <c r="D132" s="101" t="s">
        <v>319</v>
      </c>
      <c r="E132" s="40">
        <f>Лист1!U113</f>
        <v>0</v>
      </c>
      <c r="F132" s="116">
        <f>Лист1!V113</f>
        <v>0</v>
      </c>
    </row>
    <row r="133" spans="1:6" ht="15.75" thickBot="1">
      <c r="A133" s="43"/>
      <c r="B133" s="5" t="str">
        <f>Лист1!B114</f>
        <v>Мытье холодильника</v>
      </c>
      <c r="C133" s="39">
        <f>Лист1!AC114</f>
        <v>15.8</v>
      </c>
      <c r="D133" s="101" t="s">
        <v>319</v>
      </c>
      <c r="E133" s="40">
        <f>Лист1!U114</f>
        <v>0</v>
      </c>
      <c r="F133" s="116">
        <f>Лист1!V114</f>
        <v>0</v>
      </c>
    </row>
    <row r="134" spans="1:6" ht="15.75" thickBot="1">
      <c r="A134" s="43"/>
      <c r="B134" s="5" t="str">
        <f>Лист1!B115</f>
        <v>Мытье окон без очистки от утепления </v>
      </c>
      <c r="C134" s="39">
        <f>Лист1!AC115</f>
        <v>2.3</v>
      </c>
      <c r="D134" s="101" t="s">
        <v>323</v>
      </c>
      <c r="E134" s="40">
        <f>Лист1!U115</f>
        <v>0</v>
      </c>
      <c r="F134" s="116">
        <f>Лист1!V115</f>
        <v>0</v>
      </c>
    </row>
    <row r="135" spans="1:6" ht="15.75" thickBot="1">
      <c r="A135" s="43"/>
      <c r="B135" s="5" t="str">
        <f>Лист1!B116</f>
        <v>Мытье окон с очисткой от утепления</v>
      </c>
      <c r="C135" s="39">
        <f>Лист1!AC116</f>
        <v>4.6</v>
      </c>
      <c r="D135" s="101" t="s">
        <v>323</v>
      </c>
      <c r="E135" s="40">
        <f>Лист1!U116</f>
        <v>0</v>
      </c>
      <c r="F135" s="116">
        <f>Лист1!V116</f>
        <v>0</v>
      </c>
    </row>
    <row r="136" spans="1:6" ht="15.75" thickBot="1">
      <c r="A136" s="43"/>
      <c r="B136" s="5" t="str">
        <f>Лист1!B117</f>
        <v>Утепление рам к зиме</v>
      </c>
      <c r="C136" s="39">
        <f>Лист1!AC117</f>
        <v>4.6</v>
      </c>
      <c r="D136" s="101" t="s">
        <v>324</v>
      </c>
      <c r="E136" s="40">
        <f>Лист1!U117</f>
        <v>0</v>
      </c>
      <c r="F136" s="116">
        <f>Лист1!V117</f>
        <v>0</v>
      </c>
    </row>
    <row r="137" spans="1:6" ht="15.75" thickBot="1">
      <c r="A137" s="43"/>
      <c r="B137" s="5" t="str">
        <f>Лист1!B118</f>
        <v>Мытье отопительной батареи</v>
      </c>
      <c r="C137" s="39">
        <f>Лист1!AC118</f>
        <v>4.6</v>
      </c>
      <c r="D137" s="101" t="s">
        <v>324</v>
      </c>
      <c r="E137" s="40">
        <f>Лист1!U118</f>
        <v>0</v>
      </c>
      <c r="F137" s="116">
        <f>Лист1!V118</f>
        <v>0</v>
      </c>
    </row>
    <row r="138" spans="1:6" ht="15.75" thickBot="1">
      <c r="A138" s="43"/>
      <c r="B138" s="5" t="str">
        <f>Лист1!B119</f>
        <v>Мытье зеркал, стекол в мебели</v>
      </c>
      <c r="C138" s="39">
        <f>Лист1!AC119</f>
        <v>2.3</v>
      </c>
      <c r="D138" s="101" t="s">
        <v>322</v>
      </c>
      <c r="E138" s="40">
        <f>Лист1!U119</f>
        <v>0</v>
      </c>
      <c r="F138" s="116">
        <f>Лист1!V119</f>
        <v>0</v>
      </c>
    </row>
    <row r="139" spans="1:6" ht="15.75" thickBot="1">
      <c r="A139" s="43"/>
      <c r="B139" s="5" t="str">
        <f>Лист1!B120</f>
        <v>Мытье, чистка люстр, бра и т.д.</v>
      </c>
      <c r="C139" s="39">
        <f>Лист1!AC120</f>
        <v>4.6</v>
      </c>
      <c r="D139" s="101" t="s">
        <v>319</v>
      </c>
      <c r="E139" s="40">
        <f>Лист1!U120</f>
        <v>0</v>
      </c>
      <c r="F139" s="116">
        <f>Лист1!V120</f>
        <v>0</v>
      </c>
    </row>
    <row r="140" spans="1:6" ht="15.75" thickBot="1">
      <c r="A140" s="43"/>
      <c r="B140" s="5" t="str">
        <f>Лист1!B121</f>
        <v>Чистка ковра, полов покрыт пылесосом</v>
      </c>
      <c r="C140" s="39">
        <f>Лист1!AC121</f>
        <v>2.3</v>
      </c>
      <c r="D140" s="101" t="s">
        <v>323</v>
      </c>
      <c r="E140" s="40">
        <f>Лист1!U121</f>
        <v>0</v>
      </c>
      <c r="F140" s="116">
        <f>Лист1!V121</f>
        <v>0</v>
      </c>
    </row>
    <row r="141" spans="1:6" ht="15.75" thickBot="1">
      <c r="A141" s="43"/>
      <c r="B141" s="5" t="str">
        <f>Лист1!B122</f>
        <v>Чистка ковра, полов покрыт веником</v>
      </c>
      <c r="C141" s="39">
        <f>Лист1!AC122</f>
        <v>4.6</v>
      </c>
      <c r="D141" s="101" t="s">
        <v>323</v>
      </c>
      <c r="E141" s="40">
        <f>Лист1!U122</f>
        <v>0</v>
      </c>
      <c r="F141" s="116">
        <f>Лист1!V122</f>
        <v>0</v>
      </c>
    </row>
    <row r="142" spans="1:6" ht="15.75" thickBot="1">
      <c r="A142" s="43"/>
      <c r="B142" s="5" t="str">
        <f>Лист1!B123</f>
        <v>Выбивка половиков от пыли на улице</v>
      </c>
      <c r="C142" s="39">
        <f>Лист1!AC123</f>
        <v>4.6</v>
      </c>
      <c r="D142" s="101" t="s">
        <v>325</v>
      </c>
      <c r="E142" s="40">
        <f>Лист1!U123</f>
        <v>0</v>
      </c>
      <c r="F142" s="116">
        <f>Лист1!V123</f>
        <v>0</v>
      </c>
    </row>
    <row r="143" spans="1:6" ht="15.75" thickBot="1">
      <c r="A143" s="43"/>
      <c r="B143" s="5" t="str">
        <f>Лист1!B124</f>
        <v>Борьба с домашними насекомыми</v>
      </c>
      <c r="C143" s="39">
        <f>Лист1!AC124</f>
        <v>2.3</v>
      </c>
      <c r="D143" s="101" t="s">
        <v>323</v>
      </c>
      <c r="E143" s="40">
        <f>Лист1!U124</f>
        <v>0</v>
      </c>
      <c r="F143" s="116">
        <f>Лист1!V124</f>
        <v>0</v>
      </c>
    </row>
    <row r="144" spans="1:6" ht="15.75" thickBot="1">
      <c r="A144" s="43"/>
      <c r="B144" s="5" t="str">
        <f>Лист1!B125</f>
        <v>Мытье полов после ремонта</v>
      </c>
      <c r="C144" s="39">
        <f>Лист1!AC125</f>
        <v>6.6</v>
      </c>
      <c r="D144" s="101" t="s">
        <v>323</v>
      </c>
      <c r="E144" s="40">
        <f>Лист1!U125</f>
        <v>0</v>
      </c>
      <c r="F144" s="116">
        <f>Лист1!V125</f>
        <v>0</v>
      </c>
    </row>
    <row r="145" spans="1:6" ht="15.75" thickBot="1">
      <c r="A145" s="43"/>
      <c r="B145" s="5" t="str">
        <f>Лист1!B126</f>
        <v>Влажная уборка пола, плинтусов </v>
      </c>
      <c r="C145" s="39">
        <f>Лист1!AC126</f>
        <v>6</v>
      </c>
      <c r="D145" s="101" t="s">
        <v>323</v>
      </c>
      <c r="E145" s="40">
        <f>Лист1!U126</f>
        <v>0</v>
      </c>
      <c r="F145" s="116">
        <f>Лист1!V126</f>
        <v>0</v>
      </c>
    </row>
    <row r="146" spans="1:6" ht="15.75" thickBot="1">
      <c r="A146" s="43"/>
      <c r="B146" s="5" t="str">
        <f>Лист1!B127</f>
        <v>Чистка и дезинфекция душевой кабины</v>
      </c>
      <c r="C146" s="39">
        <f>Лист1!AC127</f>
        <v>50</v>
      </c>
      <c r="D146" s="101" t="s">
        <v>326</v>
      </c>
      <c r="E146" s="40">
        <f>Лист1!U127</f>
        <v>0</v>
      </c>
      <c r="F146" s="116">
        <f>Лист1!V127</f>
        <v>0</v>
      </c>
    </row>
    <row r="147" spans="1:6" ht="15.75" thickBot="1">
      <c r="A147" s="43"/>
      <c r="B147" s="5" t="str">
        <f>Лист1!B128</f>
        <v>Мытье микроволновки внутри и снаружи</v>
      </c>
      <c r="C147" s="39">
        <f>Лист1!AC128</f>
        <v>20</v>
      </c>
      <c r="D147" s="101" t="s">
        <v>326</v>
      </c>
      <c r="E147" s="40">
        <f>Лист1!U128</f>
        <v>0</v>
      </c>
      <c r="F147" s="116">
        <f>Лист1!V128</f>
        <v>0</v>
      </c>
    </row>
    <row r="148" spans="1:6" ht="17.25" thickBot="1">
      <c r="A148" s="43"/>
      <c r="B148" s="5" t="str">
        <f>Лист1!B129</f>
        <v>Удаление загрязнений от экскрементов </v>
      </c>
      <c r="C148" s="39">
        <f>Лист1!AC129</f>
        <v>80</v>
      </c>
      <c r="D148" s="101" t="s">
        <v>327</v>
      </c>
      <c r="E148" s="40">
        <f>Лист1!U129</f>
        <v>0</v>
      </c>
      <c r="F148" s="116">
        <f>Лист1!V129</f>
        <v>0</v>
      </c>
    </row>
    <row r="149" spans="1:6" ht="15.75" thickBot="1">
      <c r="A149" s="43"/>
      <c r="B149" s="5" t="str">
        <f>Лист1!B130</f>
        <v>Чистка пылесоса</v>
      </c>
      <c r="C149" s="39">
        <f>Лист1!AC130</f>
        <v>25</v>
      </c>
      <c r="D149" s="101" t="s">
        <v>328</v>
      </c>
      <c r="E149" s="40">
        <f>Лист1!U130</f>
        <v>0</v>
      </c>
      <c r="F149" s="116">
        <f>Лист1!V130</f>
        <v>0</v>
      </c>
    </row>
    <row r="150" spans="1:6" ht="15.75" thickBot="1">
      <c r="A150" s="43"/>
      <c r="B150" s="5" t="str">
        <f>Лист1!B131</f>
        <v>Складир белья в шкаф, уборка в шкафу</v>
      </c>
      <c r="C150" s="39">
        <f>Лист1!AC131</f>
        <v>20</v>
      </c>
      <c r="D150" s="101" t="s">
        <v>328</v>
      </c>
      <c r="E150" s="40">
        <f>Лист1!U131</f>
        <v>0</v>
      </c>
      <c r="F150" s="116">
        <f>Лист1!V131</f>
        <v>0</v>
      </c>
    </row>
    <row r="151" spans="1:6" ht="15.75" thickBot="1">
      <c r="A151" s="43"/>
      <c r="B151" s="5" t="str">
        <f>Лист1!B132</f>
        <v>Складирование продуктов в холодильник</v>
      </c>
      <c r="C151" s="39">
        <f>Лист1!AC132</f>
        <v>20</v>
      </c>
      <c r="D151" s="101" t="s">
        <v>328</v>
      </c>
      <c r="E151" s="40">
        <f>Лист1!U132</f>
        <v>0</v>
      </c>
      <c r="F151" s="116">
        <f>Лист1!V132</f>
        <v>0</v>
      </c>
    </row>
    <row r="152" spans="1:6" ht="15.75" thickBot="1">
      <c r="A152" s="43"/>
      <c r="B152" s="5" t="str">
        <f>Лист1!B133</f>
        <v>Уборка веранда, балкон,гараж,стайка</v>
      </c>
      <c r="C152" s="39">
        <f>Лист1!AC133</f>
        <v>100</v>
      </c>
      <c r="D152" s="101" t="s">
        <v>323</v>
      </c>
      <c r="E152" s="40">
        <f>Лист1!U133</f>
        <v>0</v>
      </c>
      <c r="F152" s="116">
        <f>Лист1!V133</f>
        <v>0</v>
      </c>
    </row>
    <row r="153" spans="1:6" ht="15.75" thickBot="1">
      <c r="A153" s="43"/>
      <c r="B153" s="5" t="str">
        <f>Лист1!B134</f>
        <v>Залив воды в отопление в доме из шланга</v>
      </c>
      <c r="C153" s="39">
        <f>Лист1!AC134</f>
        <v>50</v>
      </c>
      <c r="D153" s="101" t="s">
        <v>315</v>
      </c>
      <c r="E153" s="40">
        <f>Лист1!U134</f>
        <v>0</v>
      </c>
      <c r="F153" s="116">
        <f>Лист1!V134</f>
        <v>0</v>
      </c>
    </row>
    <row r="154" spans="1:6" ht="15.75" thickBot="1">
      <c r="A154" s="43"/>
      <c r="B154" s="5" t="str">
        <f>Лист1!B135</f>
        <v>Залив воды в отопление в доме ведро</v>
      </c>
      <c r="C154" s="39">
        <f>Лист1!AC135</f>
        <v>20</v>
      </c>
      <c r="D154" s="101" t="s">
        <v>315</v>
      </c>
      <c r="E154" s="40">
        <f>Лист1!U135</f>
        <v>0</v>
      </c>
      <c r="F154" s="116">
        <f>Лист1!V135</f>
        <v>0</v>
      </c>
    </row>
    <row r="155" spans="1:6" ht="15.75" thickBot="1">
      <c r="A155" s="43"/>
      <c r="B155" s="5" t="str">
        <f>Лист1!B136</f>
        <v>Снятие и установка оконных рам</v>
      </c>
      <c r="C155" s="39">
        <f>Лист1!AC136</f>
        <v>15</v>
      </c>
      <c r="D155" s="101" t="s">
        <v>315</v>
      </c>
      <c r="E155" s="40">
        <f>Лист1!U136</f>
        <v>0</v>
      </c>
      <c r="F155" s="116">
        <f>Лист1!V136</f>
        <v>0</v>
      </c>
    </row>
    <row r="156" spans="1:6" ht="15.75" thickBot="1">
      <c r="A156" s="43"/>
      <c r="B156" s="5" t="str">
        <f>Лист1!B137</f>
        <v>Колка угля, втч, смерзшегося, ведро</v>
      </c>
      <c r="C156" s="39">
        <f>Лист1!AC137</f>
        <v>4.6</v>
      </c>
      <c r="D156" s="101" t="s">
        <v>315</v>
      </c>
      <c r="E156" s="40">
        <f>Лист1!U137</f>
        <v>0</v>
      </c>
      <c r="F156" s="116">
        <f>Лист1!V137</f>
        <v>0</v>
      </c>
    </row>
    <row r="157" spans="1:6" ht="15.75" thickBot="1">
      <c r="A157" s="43"/>
      <c r="B157" s="5" t="str">
        <f>Лист1!B138</f>
        <v>Переноска дров</v>
      </c>
      <c r="C157" s="39">
        <f>Лист1!AC138</f>
        <v>15.9</v>
      </c>
      <c r="D157" s="101" t="s">
        <v>329</v>
      </c>
      <c r="E157" s="40">
        <f>Лист1!U138</f>
        <v>0</v>
      </c>
      <c r="F157" s="116">
        <f>Лист1!V138</f>
        <v>0</v>
      </c>
    </row>
    <row r="158" spans="1:6" ht="15.75" thickBot="1">
      <c r="A158" s="43"/>
      <c r="B158" s="5" t="str">
        <f>Лист1!B139</f>
        <v>Укладка дров в поленницу</v>
      </c>
      <c r="C158" s="39">
        <f>Лист1!AC139</f>
        <v>15.9</v>
      </c>
      <c r="D158" s="101" t="s">
        <v>329</v>
      </c>
      <c r="E158" s="40">
        <f>Лист1!U139</f>
        <v>0</v>
      </c>
      <c r="F158" s="116">
        <f>Лист1!V139</f>
        <v>0</v>
      </c>
    </row>
    <row r="159" spans="1:6" ht="15.75" thickBot="1">
      <c r="A159" s="43"/>
      <c r="B159" s="5" t="str">
        <f>Лист1!B140</f>
        <v>Достав воды (&gt; 30 литров) до 100 м, ведро</v>
      </c>
      <c r="C159" s="39">
        <f>Лист1!AC140</f>
        <v>6.9</v>
      </c>
      <c r="D159" s="101" t="s">
        <v>315</v>
      </c>
      <c r="E159" s="40">
        <f>Лист1!U140</f>
        <v>0</v>
      </c>
      <c r="F159" s="116">
        <f>Лист1!V140</f>
        <v>0</v>
      </c>
    </row>
    <row r="160" spans="1:6" ht="15.75" thickBot="1">
      <c r="A160" s="43"/>
      <c r="B160" s="5" t="str">
        <f>Лист1!B141</f>
        <v>Достав воды (&gt; 30 литров) свыш 100м, ведро</v>
      </c>
      <c r="C160" s="39">
        <f>Лист1!AC141</f>
        <v>9</v>
      </c>
      <c r="D160" s="101" t="s">
        <v>315</v>
      </c>
      <c r="E160" s="40">
        <f>Лист1!U141</f>
        <v>0</v>
      </c>
      <c r="F160" s="116">
        <f>Лист1!V141</f>
        <v>0</v>
      </c>
    </row>
    <row r="161" spans="1:6" ht="15.75" thickBot="1">
      <c r="A161" s="43"/>
      <c r="B161" s="5" t="str">
        <f>Лист1!B142</f>
        <v>Вынос грязной воды в неблаг /секторе, ведро</v>
      </c>
      <c r="C161" s="39">
        <f>Лист1!AC142</f>
        <v>6.9</v>
      </c>
      <c r="D161" s="101" t="s">
        <v>315</v>
      </c>
      <c r="E161" s="40">
        <f>Лист1!U142</f>
        <v>0</v>
      </c>
      <c r="F161" s="116">
        <f>Лист1!V142</f>
        <v>0</v>
      </c>
    </row>
    <row r="162" spans="1:6" ht="15.75" thickBot="1">
      <c r="A162" s="43"/>
      <c r="B162" s="5" t="str">
        <f>Лист1!B143</f>
        <v>Уборка придомовой территории</v>
      </c>
      <c r="C162" s="39">
        <f>Лист1!AC143</f>
        <v>100</v>
      </c>
      <c r="D162" s="101" t="s">
        <v>323</v>
      </c>
      <c r="E162" s="40">
        <f>Лист1!U143</f>
        <v>0</v>
      </c>
      <c r="F162" s="116">
        <f>Лист1!V143</f>
        <v>0</v>
      </c>
    </row>
    <row r="163" spans="1:6" ht="15.75" thickBot="1">
      <c r="A163" s="43"/>
      <c r="B163" s="5" t="str">
        <f>Лист1!B144</f>
        <v>Очистка снега с прохожей части</v>
      </c>
      <c r="C163" s="39">
        <f>Лист1!AC144</f>
        <v>23</v>
      </c>
      <c r="D163" s="101" t="s">
        <v>323</v>
      </c>
      <c r="E163" s="40">
        <f>Лист1!U144</f>
        <v>0</v>
      </c>
      <c r="F163" s="116">
        <f>Лист1!V144</f>
        <v>0</v>
      </c>
    </row>
    <row r="164" spans="1:6" ht="15.75" thickBot="1">
      <c r="A164" s="43"/>
      <c r="B164" s="5" t="str">
        <f>Лист1!B145</f>
        <v>Огород (не более 2 соток) вскапывание</v>
      </c>
      <c r="C164" s="39">
        <f>Лист1!AC145</f>
        <v>38.4</v>
      </c>
      <c r="D164" s="101" t="s">
        <v>330</v>
      </c>
      <c r="E164" s="40">
        <f>Лист1!U145</f>
        <v>0</v>
      </c>
      <c r="F164" s="116">
        <f>Лист1!V145</f>
        <v>0</v>
      </c>
    </row>
    <row r="165" spans="1:6" ht="15.75" thickBot="1">
      <c r="A165" s="43"/>
      <c r="B165" s="5" t="str">
        <f>Лист1!B146</f>
        <v>Огород (&lt;2 с) формир гряд, заделка семян</v>
      </c>
      <c r="C165" s="39">
        <f>Лист1!AC146</f>
        <v>27.1</v>
      </c>
      <c r="D165" s="101" t="s">
        <v>330</v>
      </c>
      <c r="E165" s="40">
        <f>Лист1!U146</f>
        <v>0</v>
      </c>
      <c r="F165" s="116">
        <f>Лист1!V146</f>
        <v>0</v>
      </c>
    </row>
    <row r="166" spans="1:6" ht="15.75" thickBot="1">
      <c r="A166" s="43"/>
      <c r="B166" s="5" t="str">
        <f>Лист1!B147</f>
        <v>Огород (&lt;2с) прополка  вручную</v>
      </c>
      <c r="C166" s="39">
        <f>Лист1!AC147</f>
        <v>24.9</v>
      </c>
      <c r="D166" s="101" t="s">
        <v>330</v>
      </c>
      <c r="E166" s="40">
        <f>Лист1!U147</f>
        <v>0</v>
      </c>
      <c r="F166" s="116">
        <f>Лист1!V147</f>
        <v>0</v>
      </c>
    </row>
    <row r="167" spans="1:6" ht="15.75" thickBot="1">
      <c r="A167" s="43"/>
      <c r="B167" s="5" t="str">
        <f>Лист1!B148</f>
        <v>полив огорода  из шланга</v>
      </c>
      <c r="C167" s="39">
        <f>Лист1!AC148</f>
        <v>11.2</v>
      </c>
      <c r="D167" s="101" t="s">
        <v>330</v>
      </c>
      <c r="E167" s="40">
        <f>Лист1!U148</f>
        <v>0</v>
      </c>
      <c r="F167" s="116">
        <f>Лист1!V148</f>
        <v>0</v>
      </c>
    </row>
    <row r="168" spans="1:6" ht="15.75" thickBot="1">
      <c r="A168" s="43"/>
      <c r="B168" s="5" t="str">
        <f>Лист1!B149</f>
        <v>полив огорода ведро/лейка</v>
      </c>
      <c r="C168" s="39">
        <f>Лист1!AC149</f>
        <v>7</v>
      </c>
      <c r="D168" s="101" t="s">
        <v>331</v>
      </c>
      <c r="E168" s="40">
        <f>Лист1!U149</f>
        <v>0</v>
      </c>
      <c r="F168" s="116">
        <f>Лист1!V149</f>
        <v>0</v>
      </c>
    </row>
    <row r="169" spans="1:6" ht="15.75" thickBot="1">
      <c r="A169" s="43"/>
      <c r="B169" s="5" t="str">
        <f>Лист1!B150</f>
        <v>уборка урожая (кроме картофеля)</v>
      </c>
      <c r="C169" s="39">
        <f>Лист1!AC150</f>
        <v>11.3</v>
      </c>
      <c r="D169" s="101" t="s">
        <v>332</v>
      </c>
      <c r="E169" s="40">
        <f>Лист1!U150</f>
        <v>0</v>
      </c>
      <c r="F169" s="116">
        <f>Лист1!V150</f>
        <v>0</v>
      </c>
    </row>
    <row r="170" spans="1:6" ht="15.75" thickBot="1">
      <c r="A170" s="43"/>
      <c r="B170" s="5" t="str">
        <f>Лист1!B151</f>
        <v>из погреба в доме, ведро   </v>
      </c>
      <c r="C170" s="39">
        <f>Лист1!AC151</f>
        <v>4.6</v>
      </c>
      <c r="D170" s="101" t="s">
        <v>333</v>
      </c>
      <c r="E170" s="40">
        <f>Лист1!U151</f>
        <v>0</v>
      </c>
      <c r="F170" s="116">
        <f>Лист1!V151</f>
        <v>0</v>
      </c>
    </row>
    <row r="171" spans="1:6" ht="15.75" thickBot="1">
      <c r="A171" s="43"/>
      <c r="B171" s="5" t="str">
        <f>Лист1!B152</f>
        <v>из погреба на улице, ведро</v>
      </c>
      <c r="C171" s="39">
        <f>Лист1!AC152</f>
        <v>6.7</v>
      </c>
      <c r="D171" s="101" t="s">
        <v>333</v>
      </c>
      <c r="E171" s="40">
        <f>Лист1!U152</f>
        <v>0</v>
      </c>
      <c r="F171" s="116">
        <f>Лист1!V152</f>
        <v>0</v>
      </c>
    </row>
    <row r="172" spans="1:6" ht="15.75" thickBot="1">
      <c r="A172" s="43"/>
      <c r="B172" s="5" t="str">
        <f>Лист1!B153</f>
        <v>Уход за комнатными растениями,полив</v>
      </c>
      <c r="C172" s="39">
        <f>Лист1!AC153</f>
        <v>10</v>
      </c>
      <c r="D172" s="101" t="s">
        <v>333</v>
      </c>
      <c r="E172" s="40">
        <f>Лист1!U153</f>
        <v>0</v>
      </c>
      <c r="F172" s="116">
        <f>Лист1!V153</f>
        <v>0</v>
      </c>
    </row>
    <row r="173" spans="1:6" ht="15.75" thickBot="1">
      <c r="A173" s="43"/>
      <c r="B173" s="5" t="str">
        <f>Лист1!B154</f>
        <v>взрыхлен, обрез, удален увядших листьев</v>
      </c>
      <c r="C173" s="39">
        <f>Лист1!AC154</f>
        <v>10</v>
      </c>
      <c r="D173" s="101" t="s">
        <v>333</v>
      </c>
      <c r="E173" s="40">
        <f>Лист1!U154</f>
        <v>0</v>
      </c>
      <c r="F173" s="116">
        <f>Лист1!V154</f>
        <v>0</v>
      </c>
    </row>
    <row r="174" spans="1:6" ht="15.75" thickBot="1">
      <c r="A174" s="43"/>
      <c r="B174" s="5" t="str">
        <f>Лист1!B155</f>
        <v>пересадка</v>
      </c>
      <c r="C174" s="39">
        <f>Лист1!AC155</f>
        <v>20</v>
      </c>
      <c r="D174" s="101" t="s">
        <v>333</v>
      </c>
      <c r="E174" s="40">
        <f>Лист1!U155</f>
        <v>0</v>
      </c>
      <c r="F174" s="116">
        <f>Лист1!V155</f>
        <v>0</v>
      </c>
    </row>
    <row r="175" spans="1:6" ht="15.75" thickBot="1">
      <c r="A175" s="43"/>
      <c r="B175" s="5" t="str">
        <f>Лист1!B156</f>
        <v>подкормка</v>
      </c>
      <c r="C175" s="39">
        <f>Лист1!AC156</f>
        <v>10</v>
      </c>
      <c r="D175" s="101" t="s">
        <v>333</v>
      </c>
      <c r="E175" s="40">
        <f>Лист1!U156</f>
        <v>0</v>
      </c>
      <c r="F175" s="116">
        <f>Лист1!V156</f>
        <v>0</v>
      </c>
    </row>
    <row r="176" spans="1:6" ht="15.75" thickBot="1">
      <c r="A176" s="43"/>
      <c r="B176" s="5" t="str">
        <f>Лист1!B157</f>
        <v>Уход за д/животн, птиц  покупка продук</v>
      </c>
      <c r="C176" s="39">
        <f>Лист1!AC157</f>
        <v>100</v>
      </c>
      <c r="D176" s="101" t="s">
        <v>333</v>
      </c>
      <c r="E176" s="40">
        <f>Лист1!U157</f>
        <v>0</v>
      </c>
      <c r="F176" s="116">
        <f>Лист1!V157</f>
        <v>0</v>
      </c>
    </row>
    <row r="177" spans="1:6" ht="15.75" thickBot="1">
      <c r="A177" s="43"/>
      <c r="B177" s="5" t="str">
        <f>Лист1!B158</f>
        <v>Уход за д/животн, птицами  кормление</v>
      </c>
      <c r="C177" s="39">
        <f>Лист1!AC158</f>
        <v>100</v>
      </c>
      <c r="D177" s="101" t="s">
        <v>333</v>
      </c>
      <c r="E177" s="40">
        <f>Лист1!U158</f>
        <v>0</v>
      </c>
      <c r="F177" s="116">
        <f>Лист1!V158</f>
        <v>0</v>
      </c>
    </row>
    <row r="178" spans="1:6" ht="15.75" thickBot="1">
      <c r="A178" s="43"/>
      <c r="B178" s="5" t="str">
        <f>Лист1!B159</f>
        <v>Уход за д/живот,птиц мытье миски, выгул</v>
      </c>
      <c r="C178" s="39">
        <f>Лист1!AC159</f>
        <v>100</v>
      </c>
      <c r="D178" s="101" t="s">
        <v>333</v>
      </c>
      <c r="E178" s="40">
        <f>Лист1!U159</f>
        <v>0</v>
      </c>
      <c r="F178" s="116">
        <f>Лист1!V159</f>
        <v>0</v>
      </c>
    </row>
    <row r="179" spans="1:6" ht="15.75" thickBot="1">
      <c r="A179" s="43"/>
      <c r="B179" s="5" t="str">
        <f>Лист1!B160</f>
        <v>Получен, доставка почт корресп до 7 кг</v>
      </c>
      <c r="C179" s="39">
        <f>Лист1!AC160</f>
        <v>40</v>
      </c>
      <c r="D179" s="101" t="s">
        <v>333</v>
      </c>
      <c r="E179" s="40">
        <f>Лист1!U160</f>
        <v>0</v>
      </c>
      <c r="F179" s="116">
        <f>Лист1!V160</f>
        <v>0</v>
      </c>
    </row>
    <row r="180" spans="1:6" ht="15.75" thickBot="1">
      <c r="A180" s="43"/>
      <c r="B180" s="5" t="str">
        <f>Лист1!B161</f>
        <v>Замена электрической лампы</v>
      </c>
      <c r="C180" s="39">
        <f>Лист1!AC161</f>
        <v>15</v>
      </c>
      <c r="D180" s="101" t="s">
        <v>333</v>
      </c>
      <c r="E180" s="40">
        <f>Лист1!U161</f>
        <v>0</v>
      </c>
      <c r="F180" s="116">
        <f>Лист1!V161</f>
        <v>0</v>
      </c>
    </row>
    <row r="181" spans="1:6" ht="15.75" thickBot="1">
      <c r="A181" s="43"/>
      <c r="B181" s="5" t="str">
        <f>Лист1!B162</f>
        <v>Замена элементов питан в быт. приборах</v>
      </c>
      <c r="C181" s="39">
        <f>Лист1!AC162</f>
        <v>10</v>
      </c>
      <c r="D181" s="101" t="s">
        <v>333</v>
      </c>
      <c r="E181" s="40">
        <f>Лист1!U162</f>
        <v>0</v>
      </c>
      <c r="F181" s="116">
        <f>Лист1!V162</f>
        <v>0</v>
      </c>
    </row>
    <row r="182" spans="1:6" ht="15.75" thickBot="1">
      <c r="A182" s="43"/>
      <c r="B182" s="5" t="str">
        <f>Лист1!B163</f>
        <v>Снятие показ прибор учета воды, элэнерг</v>
      </c>
      <c r="C182" s="39">
        <f>Лист1!AC163</f>
        <v>5</v>
      </c>
      <c r="D182" s="101" t="s">
        <v>333</v>
      </c>
      <c r="E182" s="40">
        <f>Лист1!U163</f>
        <v>0</v>
      </c>
      <c r="F182" s="116">
        <f>Лист1!V163</f>
        <v>0</v>
      </c>
    </row>
    <row r="183" spans="1:6" ht="15.75" thickBot="1">
      <c r="A183" s="43"/>
      <c r="B183" s="5" t="str">
        <f>Лист1!B164</f>
        <v>Уборка могил</v>
      </c>
      <c r="C183" s="39">
        <f>Лист1!AC164</f>
        <v>1000</v>
      </c>
      <c r="D183" s="101" t="s">
        <v>333</v>
      </c>
      <c r="E183" s="40">
        <f>Лист1!U164</f>
        <v>0</v>
      </c>
      <c r="F183" s="116">
        <f>Лист1!V164</f>
        <v>0</v>
      </c>
    </row>
    <row r="184" spans="1:6" ht="15.75" thickBot="1">
      <c r="A184" s="43"/>
      <c r="B184" s="5" t="str">
        <f>Лист1!B165</f>
        <v>Индуктотерапия,«Витафон»</v>
      </c>
      <c r="C184" s="39">
        <f>Лист1!AC165</f>
        <v>10</v>
      </c>
      <c r="D184" s="101" t="s">
        <v>333</v>
      </c>
      <c r="E184" s="40">
        <f>Лист1!U165</f>
        <v>0</v>
      </c>
      <c r="F184" s="116">
        <f>Лист1!V165</f>
        <v>0</v>
      </c>
    </row>
    <row r="185" spans="1:6" ht="15.75" thickBot="1">
      <c r="A185" s="43"/>
      <c r="B185" s="5"/>
      <c r="C185" s="39"/>
      <c r="D185" s="43"/>
      <c r="E185" s="40"/>
      <c r="F185" s="116"/>
    </row>
    <row r="186" spans="1:6" ht="15.75" thickBot="1">
      <c r="A186" s="43"/>
      <c r="B186" s="32" t="s">
        <v>7</v>
      </c>
      <c r="C186" s="43"/>
      <c r="D186" s="43"/>
      <c r="E186" s="79">
        <f>SUM(E88:E185)</f>
        <v>0</v>
      </c>
      <c r="F186" s="117">
        <f>SUM(F88:F185)</f>
        <v>0</v>
      </c>
    </row>
    <row r="188" spans="2:6" ht="15">
      <c r="B188" s="12" t="s">
        <v>267</v>
      </c>
      <c r="C188" s="60" t="str">
        <f>MSumProp(F186)</f>
        <v>Ноль рублей 00 копеек</v>
      </c>
      <c r="D188" s="46"/>
      <c r="E188" s="46"/>
      <c r="F188" s="46"/>
    </row>
    <row r="189" spans="2:5" ht="15">
      <c r="B189" s="12" t="s">
        <v>268</v>
      </c>
      <c r="C189" s="46"/>
      <c r="D189" s="46"/>
      <c r="E189" s="12">
        <f>B4</f>
        <v>0</v>
      </c>
    </row>
    <row r="190" spans="2:5" ht="15">
      <c r="B190" s="50" t="s">
        <v>269</v>
      </c>
      <c r="C190" s="46"/>
      <c r="D190" s="46"/>
      <c r="E190" s="12">
        <f>Лист1!U2</f>
        <v>0</v>
      </c>
    </row>
    <row r="191" spans="2:5" ht="15">
      <c r="B191" s="50" t="s">
        <v>270</v>
      </c>
      <c r="C191" s="46"/>
      <c r="D191" s="46"/>
      <c r="E191" s="12">
        <f>Лист1!J171</f>
        <v>0</v>
      </c>
    </row>
    <row r="192" spans="2:5" ht="15">
      <c r="B192" s="50" t="s">
        <v>271</v>
      </c>
      <c r="C192" s="46"/>
      <c r="D192" s="46"/>
      <c r="E192" s="12" t="s">
        <v>272</v>
      </c>
    </row>
    <row r="194" spans="2:5" ht="15">
      <c r="B194" s="63"/>
      <c r="E194" s="19"/>
    </row>
  </sheetData>
  <sheetProtection password="C7F3" sheet="1" objects="1" scenarios="1"/>
  <printOptions/>
  <pageMargins left="0.7" right="0.17" top="0.75" bottom="0.75" header="0.3" footer="0.3"/>
  <pageSetup horizontalDpi="600" verticalDpi="600" orientation="portrait" paperSize="9" r:id="rId2"/>
  <rowBreaks count="1" manualBreakCount="1">
    <brk id="76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A1:G194"/>
  <sheetViews>
    <sheetView workbookViewId="0" topLeftCell="A1">
      <selection activeCell="B80" sqref="B80"/>
    </sheetView>
  </sheetViews>
  <sheetFormatPr defaultColWidth="9.140625" defaultRowHeight="15"/>
  <cols>
    <col min="1" max="1" width="5.7109375" style="12" customWidth="1"/>
    <col min="2" max="2" width="43.00390625" style="12" customWidth="1"/>
    <col min="3" max="3" width="9.140625" style="12" customWidth="1"/>
    <col min="4" max="4" width="8.421875" style="12" customWidth="1"/>
    <col min="5" max="5" width="8.00390625" style="12" customWidth="1"/>
    <col min="6" max="6" width="14.140625" style="12" customWidth="1"/>
    <col min="7" max="16384" width="9.140625" style="12" customWidth="1"/>
  </cols>
  <sheetData>
    <row r="1" spans="1:6" ht="15">
      <c r="A1" s="47" t="s">
        <v>265</v>
      </c>
      <c r="B1" s="13" t="s">
        <v>281</v>
      </c>
      <c r="C1" s="12" t="s">
        <v>266</v>
      </c>
      <c r="E1" s="15"/>
      <c r="F1" s="15"/>
    </row>
    <row r="2" spans="2:5" ht="15">
      <c r="B2" s="33" t="s">
        <v>250</v>
      </c>
      <c r="E2" s="34"/>
    </row>
    <row r="3" spans="1:5" ht="15">
      <c r="A3" s="34" t="s">
        <v>260</v>
      </c>
      <c r="C3" s="12" t="str">
        <f>Лист1!A3</f>
        <v>июль</v>
      </c>
      <c r="E3" s="13">
        <f>Клиент1!E3</f>
        <v>2019</v>
      </c>
    </row>
    <row r="4" spans="1:6" ht="15">
      <c r="A4" s="35" t="s">
        <v>259</v>
      </c>
      <c r="B4" s="93">
        <f>Лист1!W4</f>
        <v>0</v>
      </c>
      <c r="C4" s="12" t="s">
        <v>262</v>
      </c>
      <c r="E4" s="15" t="s">
        <v>280</v>
      </c>
      <c r="F4" s="15"/>
    </row>
    <row r="5" spans="1:6" ht="15">
      <c r="A5" s="61"/>
      <c r="B5" s="13"/>
      <c r="C5" s="12" t="s">
        <v>264</v>
      </c>
      <c r="E5" s="48">
        <v>13504.08</v>
      </c>
      <c r="F5" s="48"/>
    </row>
    <row r="6" spans="1:6" ht="15">
      <c r="A6" s="62"/>
      <c r="B6" s="92" t="s">
        <v>348</v>
      </c>
      <c r="C6" s="49" t="s">
        <v>279</v>
      </c>
      <c r="D6" s="15"/>
      <c r="E6" s="15"/>
      <c r="F6" s="15"/>
    </row>
    <row r="7" spans="1:5" ht="15">
      <c r="A7" s="12" t="s">
        <v>251</v>
      </c>
      <c r="C7" s="12" t="s">
        <v>252</v>
      </c>
      <c r="E7" s="12" t="s">
        <v>253</v>
      </c>
    </row>
    <row r="9" ht="15.75" thickBot="1">
      <c r="A9" s="34" t="s">
        <v>312</v>
      </c>
    </row>
    <row r="10" spans="1:6" ht="33" thickBot="1">
      <c r="A10" s="36" t="s">
        <v>254</v>
      </c>
      <c r="B10" s="37" t="s">
        <v>4</v>
      </c>
      <c r="C10" s="37" t="s">
        <v>255</v>
      </c>
      <c r="D10" s="37" t="s">
        <v>256</v>
      </c>
      <c r="E10" s="37" t="s">
        <v>257</v>
      </c>
      <c r="F10" s="37" t="s">
        <v>258</v>
      </c>
    </row>
    <row r="11" spans="1:6" ht="15" customHeight="1" thickBot="1">
      <c r="A11" s="38"/>
      <c r="B11" s="4" t="str">
        <f>Лист1!B9</f>
        <v>Покупка и доставка продуктов</v>
      </c>
      <c r="C11" s="39">
        <f>Лист1!AC9</f>
        <v>12</v>
      </c>
      <c r="D11" s="36"/>
      <c r="E11" s="40">
        <f>Лист1!W9</f>
        <v>0</v>
      </c>
      <c r="F11" s="116">
        <f>C11*E11</f>
        <v>0</v>
      </c>
    </row>
    <row r="12" spans="1:6" ht="15" customHeight="1" thickBot="1">
      <c r="A12" s="38"/>
      <c r="B12" s="4" t="str">
        <f>Лист1!B10</f>
        <v>Доставка горячих обедов из столовой </v>
      </c>
      <c r="C12" s="39">
        <f>Лист1!AC10</f>
        <v>12</v>
      </c>
      <c r="D12" s="36"/>
      <c r="E12" s="40">
        <f>Лист1!W10</f>
        <v>0</v>
      </c>
      <c r="F12" s="116">
        <f aca="true" t="shared" si="0" ref="F12:F69">C12*E12</f>
        <v>0</v>
      </c>
    </row>
    <row r="13" spans="1:6" ht="15" customHeight="1" thickBot="1">
      <c r="A13" s="38"/>
      <c r="B13" s="4" t="str">
        <f>Лист1!B11</f>
        <v>Покупка и доставка промтоваров</v>
      </c>
      <c r="C13" s="39">
        <f>Лист1!AC11</f>
        <v>12</v>
      </c>
      <c r="D13" s="36"/>
      <c r="E13" s="40">
        <f>Лист1!W11</f>
        <v>0</v>
      </c>
      <c r="F13" s="116">
        <f t="shared" si="0"/>
        <v>0</v>
      </c>
    </row>
    <row r="14" spans="1:6" ht="15" customHeight="1" thickBot="1">
      <c r="A14" s="38"/>
      <c r="B14" s="4" t="str">
        <f>Лист1!B12</f>
        <v>Доставка средств реабилитации</v>
      </c>
      <c r="C14" s="39">
        <f>Лист1!AC12</f>
        <v>19</v>
      </c>
      <c r="D14" s="36"/>
      <c r="E14" s="40">
        <f>Лист1!W12</f>
        <v>0</v>
      </c>
      <c r="F14" s="116">
        <f t="shared" si="0"/>
        <v>0</v>
      </c>
    </row>
    <row r="15" spans="1:6" ht="15" customHeight="1" thickBot="1">
      <c r="A15" s="38"/>
      <c r="B15" s="4" t="str">
        <f>Лист1!B13</f>
        <v>Содейств. в обеспечении книгами, журнал.</v>
      </c>
      <c r="C15" s="39">
        <f>Лист1!AC13</f>
        <v>12</v>
      </c>
      <c r="D15" s="36"/>
      <c r="E15" s="40">
        <f>Лист1!W13</f>
        <v>0</v>
      </c>
      <c r="F15" s="116">
        <f t="shared" si="0"/>
        <v>0</v>
      </c>
    </row>
    <row r="16" spans="1:6" ht="15" customHeight="1" thickBot="1">
      <c r="A16" s="38"/>
      <c r="B16" s="4" t="str">
        <f>Лист1!B14</f>
        <v>Содейств. в организац.пред. услуг др. пред</v>
      </c>
      <c r="C16" s="39">
        <f>Лист1!AC14</f>
        <v>6.9</v>
      </c>
      <c r="D16" s="36"/>
      <c r="E16" s="40">
        <f>Лист1!W14</f>
        <v>0</v>
      </c>
      <c r="F16" s="116">
        <f t="shared" si="0"/>
        <v>0</v>
      </c>
    </row>
    <row r="17" spans="1:6" ht="15" customHeight="1" thickBot="1">
      <c r="A17" s="38"/>
      <c r="B17" s="4" t="str">
        <f>Лист1!B15</f>
        <v>Отправка почты</v>
      </c>
      <c r="C17" s="39">
        <f>Лист1!AC15</f>
        <v>10.4</v>
      </c>
      <c r="D17" s="36"/>
      <c r="E17" s="40">
        <f>Лист1!W15</f>
        <v>0</v>
      </c>
      <c r="F17" s="116">
        <f t="shared" si="0"/>
        <v>0</v>
      </c>
    </row>
    <row r="18" spans="1:6" ht="15" customHeight="1" thickBot="1">
      <c r="A18" s="38"/>
      <c r="B18" s="4" t="str">
        <f>Лист1!B16</f>
        <v>Помощь в приготовлении пищи</v>
      </c>
      <c r="C18" s="39">
        <f>Лист1!AC16</f>
        <v>7.6</v>
      </c>
      <c r="D18" s="41"/>
      <c r="E18" s="40">
        <f>Лист1!W16</f>
        <v>0</v>
      </c>
      <c r="F18" s="116">
        <f t="shared" si="0"/>
        <v>0</v>
      </c>
    </row>
    <row r="19" spans="1:6" ht="15" customHeight="1" thickBot="1">
      <c r="A19" s="38"/>
      <c r="B19" s="4" t="str">
        <f>Лист1!B17</f>
        <v>Приготовление пищи</v>
      </c>
      <c r="C19" s="39">
        <f>Лист1!AC17</f>
        <v>14.4</v>
      </c>
      <c r="D19" s="41"/>
      <c r="E19" s="40">
        <f>Лист1!W17</f>
        <v>0</v>
      </c>
      <c r="F19" s="116">
        <f t="shared" si="0"/>
        <v>0</v>
      </c>
    </row>
    <row r="20" spans="1:6" ht="15" customHeight="1" thickBot="1">
      <c r="A20" s="42"/>
      <c r="B20" s="4" t="str">
        <f>Лист1!B18</f>
        <v>кормление ослабленных получателей соцу.</v>
      </c>
      <c r="C20" s="39">
        <f>Лист1!AC18</f>
        <v>5.8</v>
      </c>
      <c r="D20" s="41"/>
      <c r="E20" s="40">
        <f>Лист1!W18</f>
        <v>0</v>
      </c>
      <c r="F20" s="116">
        <f t="shared" si="0"/>
        <v>0</v>
      </c>
    </row>
    <row r="21" spans="1:6" ht="15" customHeight="1" thickBot="1">
      <c r="A21" s="42"/>
      <c r="B21" s="4" t="str">
        <f>Лист1!B19</f>
        <v>разогрев и подача пищи</v>
      </c>
      <c r="C21" s="39">
        <f>Лист1!AC19</f>
        <v>4.6</v>
      </c>
      <c r="D21" s="41"/>
      <c r="E21" s="40">
        <f>Лист1!W19</f>
        <v>0</v>
      </c>
      <c r="F21" s="116">
        <f t="shared" si="0"/>
        <v>0</v>
      </c>
    </row>
    <row r="22" spans="1:6" ht="15" customHeight="1" thickBot="1">
      <c r="A22" s="42"/>
      <c r="B22" s="4" t="str">
        <f>Лист1!B20</f>
        <v>Оплата ЖКХ и услуг связи</v>
      </c>
      <c r="C22" s="39">
        <f>Лист1!AC20</f>
        <v>6.8</v>
      </c>
      <c r="D22" s="41"/>
      <c r="E22" s="40">
        <f>Лист1!W20</f>
        <v>0</v>
      </c>
      <c r="F22" s="116">
        <f t="shared" si="0"/>
        <v>0</v>
      </c>
    </row>
    <row r="23" spans="1:6" ht="15" customHeight="1" thickBot="1">
      <c r="A23" s="42"/>
      <c r="B23" s="4" t="str">
        <f>Лист1!B21</f>
        <v>Сдача вещей в химчистку/стирку/ремонт</v>
      </c>
      <c r="C23" s="39">
        <f>Лист1!AC21</f>
        <v>13.8</v>
      </c>
      <c r="D23" s="41"/>
      <c r="E23" s="40">
        <f>Лист1!W21</f>
        <v>0</v>
      </c>
      <c r="F23" s="116">
        <f t="shared" si="0"/>
        <v>0</v>
      </c>
    </row>
    <row r="24" spans="1:6" ht="15" customHeight="1" thickBot="1">
      <c r="A24" s="42"/>
      <c r="B24" s="4" t="str">
        <f>Лист1!B22</f>
        <v>содействие в обеспечении топливом</v>
      </c>
      <c r="C24" s="39">
        <f>Лист1!AC22</f>
        <v>13.8</v>
      </c>
      <c r="D24" s="41"/>
      <c r="E24" s="40">
        <f>Лист1!W22</f>
        <v>0</v>
      </c>
      <c r="F24" s="116">
        <f t="shared" si="0"/>
        <v>0</v>
      </c>
    </row>
    <row r="25" spans="1:6" ht="15" customHeight="1" thickBot="1">
      <c r="A25" s="42"/>
      <c r="B25" s="4" t="str">
        <f>Лист1!B23</f>
        <v>сортировка и складирование угля в ведро</v>
      </c>
      <c r="C25" s="39">
        <f>Лист1!AC23</f>
        <v>2.8</v>
      </c>
      <c r="D25" s="41"/>
      <c r="E25" s="40">
        <f>Лист1!W23</f>
        <v>0</v>
      </c>
      <c r="F25" s="116">
        <f t="shared" si="0"/>
        <v>0</v>
      </c>
    </row>
    <row r="26" spans="1:6" ht="15" customHeight="1" thickBot="1">
      <c r="A26" s="42"/>
      <c r="B26" s="4" t="str">
        <f>Лист1!B24</f>
        <v>доставка дров (до 7 кг.)</v>
      </c>
      <c r="C26" s="39">
        <f>Лист1!AC24</f>
        <v>2.8</v>
      </c>
      <c r="D26" s="41"/>
      <c r="E26" s="40">
        <f>Лист1!W24</f>
        <v>0</v>
      </c>
      <c r="F26" s="116">
        <f t="shared" si="0"/>
        <v>0</v>
      </c>
    </row>
    <row r="27" spans="1:6" ht="15" customHeight="1" thickBot="1">
      <c r="A27" s="42"/>
      <c r="B27" s="4" t="str">
        <f>Лист1!B25</f>
        <v>доставка угля (1 ведро)</v>
      </c>
      <c r="C27" s="39">
        <f>Лист1!AC25</f>
        <v>2.4</v>
      </c>
      <c r="D27" s="41"/>
      <c r="E27" s="40">
        <f>Лист1!W25</f>
        <v>0</v>
      </c>
      <c r="F27" s="116">
        <f t="shared" si="0"/>
        <v>0</v>
      </c>
    </row>
    <row r="28" spans="1:6" ht="15" customHeight="1" thickBot="1">
      <c r="A28" s="42"/>
      <c r="B28" s="4" t="str">
        <f>Лист1!B26</f>
        <v>растопка печи</v>
      </c>
      <c r="C28" s="39">
        <f>Лист1!AC26</f>
        <v>4.6</v>
      </c>
      <c r="D28" s="41"/>
      <c r="E28" s="40">
        <f>Лист1!W26</f>
        <v>0</v>
      </c>
      <c r="F28" s="116">
        <f t="shared" si="0"/>
        <v>0</v>
      </c>
    </row>
    <row r="29" spans="1:6" ht="15" customHeight="1" thickBot="1">
      <c r="A29" s="42"/>
      <c r="B29" s="4" t="str">
        <f>Лист1!B27</f>
        <v>очистка топки от золы</v>
      </c>
      <c r="C29" s="39">
        <f>Лист1!AC27</f>
        <v>4.6</v>
      </c>
      <c r="D29" s="41"/>
      <c r="E29" s="40">
        <f>Лист1!W27</f>
        <v>0</v>
      </c>
      <c r="F29" s="116">
        <f t="shared" si="0"/>
        <v>0</v>
      </c>
    </row>
    <row r="30" spans="1:6" ht="15" customHeight="1" thickBot="1">
      <c r="A30" s="42"/>
      <c r="B30" s="4" t="str">
        <f>Лист1!B28</f>
        <v>вынос золы (1 ведро)</v>
      </c>
      <c r="C30" s="39">
        <f>Лист1!AC28</f>
        <v>2.8</v>
      </c>
      <c r="D30" s="41"/>
      <c r="E30" s="40">
        <f>Лист1!W28</f>
        <v>0</v>
      </c>
      <c r="F30" s="116">
        <f t="shared" si="0"/>
        <v>0</v>
      </c>
    </row>
    <row r="31" spans="1:6" ht="15" customHeight="1" thickBot="1">
      <c r="A31" s="42"/>
      <c r="B31" s="4" t="str">
        <f>Лист1!B29</f>
        <v>доставка воды (до 30 литров за посещение)</v>
      </c>
      <c r="C31" s="39">
        <f>Лист1!AC29</f>
        <v>4.2</v>
      </c>
      <c r="D31" s="41"/>
      <c r="E31" s="40">
        <f>Лист1!W29</f>
        <v>0</v>
      </c>
      <c r="F31" s="116">
        <f t="shared" si="0"/>
        <v>0</v>
      </c>
    </row>
    <row r="32" spans="1:6" ht="15" customHeight="1" thickBot="1">
      <c r="A32" s="42"/>
      <c r="B32" s="4" t="str">
        <f>Лист1!B30</f>
        <v>Организация помощи в проведении ремонта</v>
      </c>
      <c r="C32" s="39">
        <f>Лист1!AC30</f>
        <v>20.6</v>
      </c>
      <c r="D32" s="41"/>
      <c r="E32" s="40">
        <f>Лист1!W30</f>
        <v>0</v>
      </c>
      <c r="F32" s="116">
        <f t="shared" si="0"/>
        <v>0</v>
      </c>
    </row>
    <row r="33" spans="1:6" ht="15" customHeight="1" thickBot="1">
      <c r="A33" s="42"/>
      <c r="B33" s="4" t="str">
        <f>Лист1!B31</f>
        <v>влажная очистка мебели от пыли (0,5 часа)</v>
      </c>
      <c r="C33" s="39">
        <f>Лист1!AC31</f>
        <v>6.8</v>
      </c>
      <c r="D33" s="41"/>
      <c r="E33" s="40">
        <f>Лист1!W31</f>
        <v>0</v>
      </c>
      <c r="F33" s="116">
        <f t="shared" si="0"/>
        <v>0</v>
      </c>
    </row>
    <row r="34" spans="1:6" ht="15" customHeight="1" thickBot="1">
      <c r="A34" s="42"/>
      <c r="B34" s="4" t="str">
        <f>Лист1!B32</f>
        <v>вынос мусора (1 ведро)</v>
      </c>
      <c r="C34" s="39">
        <f>Лист1!AC32</f>
        <v>3</v>
      </c>
      <c r="D34" s="41"/>
      <c r="E34" s="40">
        <f>Лист1!W32</f>
        <v>0</v>
      </c>
      <c r="F34" s="116">
        <f t="shared" si="0"/>
        <v>0</v>
      </c>
    </row>
    <row r="35" spans="1:6" ht="15" customHeight="1" thickBot="1">
      <c r="A35" s="42"/>
      <c r="B35" s="4" t="str">
        <f>Лист1!B33</f>
        <v>очистка от пыли полов/стен/мебели (0,5час)</v>
      </c>
      <c r="C35" s="39">
        <f>Лист1!AC33</f>
        <v>6.8</v>
      </c>
      <c r="D35" s="41"/>
      <c r="E35" s="40">
        <f>Лист1!W33</f>
        <v>0</v>
      </c>
      <c r="F35" s="116">
        <f t="shared" si="0"/>
        <v>0</v>
      </c>
    </row>
    <row r="36" spans="1:6" ht="15" customHeight="1" thickBot="1">
      <c r="A36" s="42"/>
      <c r="B36" s="4" t="str">
        <f>Лист1!B34</f>
        <v>обтирание/обмывание/причёсывание</v>
      </c>
      <c r="C36" s="39">
        <f>Лист1!AC34</f>
        <v>10.4</v>
      </c>
      <c r="D36" s="41"/>
      <c r="E36" s="40">
        <f>Лист1!W34</f>
        <v>0</v>
      </c>
      <c r="F36" s="116">
        <f t="shared" si="0"/>
        <v>0</v>
      </c>
    </row>
    <row r="37" spans="1:6" ht="15" customHeight="1" thickBot="1">
      <c r="A37" s="42"/>
      <c r="B37" s="4" t="str">
        <f>Лист1!B35</f>
        <v>смена постельного и (или) нательного белья</v>
      </c>
      <c r="C37" s="39">
        <f>Лист1!AC35</f>
        <v>4.6</v>
      </c>
      <c r="D37" s="41"/>
      <c r="E37" s="40">
        <f>Лист1!W35</f>
        <v>0</v>
      </c>
      <c r="F37" s="116">
        <f t="shared" si="0"/>
        <v>0</v>
      </c>
    </row>
    <row r="38" spans="1:6" ht="15" customHeight="1" thickBot="1">
      <c r="A38" s="42"/>
      <c r="B38" s="4" t="str">
        <f>Лист1!B36</f>
        <v>помощь в пользовании туалетом, судном</v>
      </c>
      <c r="C38" s="39">
        <f>Лист1!AC36</f>
        <v>3</v>
      </c>
      <c r="D38" s="41"/>
      <c r="E38" s="40">
        <f>Лист1!W36</f>
        <v>0</v>
      </c>
      <c r="F38" s="116">
        <f t="shared" si="0"/>
        <v>0</v>
      </c>
    </row>
    <row r="39" spans="1:6" ht="15" customHeight="1" thickBot="1">
      <c r="A39" s="42"/>
      <c r="B39" s="4" t="str">
        <f>Лист1!B37</f>
        <v>вынос судна и его санобработка</v>
      </c>
      <c r="C39" s="39">
        <f>Лист1!AC37</f>
        <v>5.2</v>
      </c>
      <c r="D39" s="41"/>
      <c r="E39" s="40">
        <f>Лист1!W37</f>
        <v>0</v>
      </c>
      <c r="F39" s="116">
        <f t="shared" si="0"/>
        <v>0</v>
      </c>
    </row>
    <row r="40" spans="1:6" ht="15" customHeight="1" thickBot="1">
      <c r="A40" s="42"/>
      <c r="B40" s="4" t="str">
        <f>Лист1!B38</f>
        <v>мытьё рук</v>
      </c>
      <c r="C40" s="39">
        <f>Лист1!AC38</f>
        <v>2.8</v>
      </c>
      <c r="D40" s="41"/>
      <c r="E40" s="40">
        <f>Лист1!W38</f>
        <v>0</v>
      </c>
      <c r="F40" s="116">
        <f t="shared" si="0"/>
        <v>0</v>
      </c>
    </row>
    <row r="41" spans="1:6" ht="15" customHeight="1" thickBot="1">
      <c r="A41" s="42"/>
      <c r="B41" s="4" t="str">
        <f>Лист1!B39</f>
        <v>мытьё ног</v>
      </c>
      <c r="C41" s="39">
        <f>Лист1!AC39</f>
        <v>4.4</v>
      </c>
      <c r="D41" s="41"/>
      <c r="E41" s="40">
        <f>Лист1!W39</f>
        <v>0</v>
      </c>
      <c r="F41" s="116">
        <f t="shared" si="0"/>
        <v>0</v>
      </c>
    </row>
    <row r="42" spans="1:6" ht="15" customHeight="1" thickBot="1">
      <c r="A42" s="42"/>
      <c r="B42" s="4" t="str">
        <f>Лист1!B40</f>
        <v>мытьё лица</v>
      </c>
      <c r="C42" s="39">
        <f>Лист1!AC40</f>
        <v>2.2</v>
      </c>
      <c r="D42" s="41"/>
      <c r="E42" s="40">
        <f>Лист1!W40</f>
        <v>0</v>
      </c>
      <c r="F42" s="116">
        <f t="shared" si="0"/>
        <v>0</v>
      </c>
    </row>
    <row r="43" spans="1:6" ht="15" customHeight="1" thickBot="1">
      <c r="A43" s="42"/>
      <c r="B43" s="4" t="str">
        <f>Лист1!B41</f>
        <v>мытьё головы</v>
      </c>
      <c r="C43" s="39">
        <f>Лист1!AC41</f>
        <v>5.8</v>
      </c>
      <c r="D43" s="41"/>
      <c r="E43" s="40">
        <f>Лист1!W41</f>
        <v>0</v>
      </c>
      <c r="F43" s="116">
        <f t="shared" si="0"/>
        <v>0</v>
      </c>
    </row>
    <row r="44" spans="1:6" ht="15" customHeight="1" thickBot="1">
      <c r="A44" s="42"/>
      <c r="B44" s="4" t="str">
        <f>Лист1!B42</f>
        <v>Содействие в организации ритуальных усл.</v>
      </c>
      <c r="C44" s="39">
        <f>Лист1!AC42</f>
        <v>55</v>
      </c>
      <c r="D44" s="41"/>
      <c r="E44" s="40">
        <f>Лист1!W42</f>
        <v>0</v>
      </c>
      <c r="F44" s="116">
        <f t="shared" si="0"/>
        <v>0</v>
      </c>
    </row>
    <row r="45" spans="1:6" ht="15" customHeight="1" thickBot="1">
      <c r="A45" s="81"/>
      <c r="B45" s="23" t="s">
        <v>112</v>
      </c>
      <c r="C45" s="82"/>
      <c r="D45" s="82"/>
      <c r="E45" s="82"/>
      <c r="F45" s="121"/>
    </row>
    <row r="46" spans="1:6" ht="15" customHeight="1" thickBot="1">
      <c r="A46" s="42"/>
      <c r="B46" s="4" t="str">
        <f>Лист1!B44</f>
        <v>Забор и сдача  анализов</v>
      </c>
      <c r="C46" s="39">
        <f>Лист1!AC44</f>
        <v>13.8</v>
      </c>
      <c r="D46" s="41"/>
      <c r="E46" s="40">
        <f>Лист1!W44</f>
        <v>0</v>
      </c>
      <c r="F46" s="116">
        <f t="shared" si="0"/>
        <v>0</v>
      </c>
    </row>
    <row r="47" spans="1:6" ht="15" customHeight="1" thickBot="1">
      <c r="A47" s="42"/>
      <c r="B47" s="4" t="str">
        <f>Лист1!B45</f>
        <v>содействие в обеспечен. Лекарствами</v>
      </c>
      <c r="C47" s="39">
        <f>Лист1!AC45</f>
        <v>10.4</v>
      </c>
      <c r="D47" s="41"/>
      <c r="E47" s="40">
        <f>Лист1!W45</f>
        <v>0</v>
      </c>
      <c r="F47" s="116">
        <f t="shared" si="0"/>
        <v>0</v>
      </c>
    </row>
    <row r="48" spans="1:6" ht="15" customHeight="1" thickBot="1">
      <c r="A48" s="42"/>
      <c r="B48" s="4" t="str">
        <f>Лист1!B46</f>
        <v>проведение оздоровительных мероприятий</v>
      </c>
      <c r="C48" s="39">
        <f>Лист1!AC46</f>
        <v>7.6</v>
      </c>
      <c r="D48" s="41"/>
      <c r="E48" s="40">
        <f>Лист1!W46</f>
        <v>0</v>
      </c>
      <c r="F48" s="116">
        <f t="shared" si="0"/>
        <v>0</v>
      </c>
    </row>
    <row r="49" spans="1:6" ht="15" customHeight="1" thickBot="1">
      <c r="A49" s="42"/>
      <c r="B49" s="4" t="str">
        <f>Лист1!B47</f>
        <v>измерение температуры</v>
      </c>
      <c r="C49" s="39">
        <f>Лист1!AC47</f>
        <v>2.2</v>
      </c>
      <c r="D49" s="41"/>
      <c r="E49" s="40">
        <f>Лист1!W47</f>
        <v>0</v>
      </c>
      <c r="F49" s="116">
        <f t="shared" si="0"/>
        <v>0</v>
      </c>
    </row>
    <row r="50" spans="1:6" ht="15" customHeight="1" thickBot="1">
      <c r="A50" s="42"/>
      <c r="B50" s="4" t="str">
        <f>Лист1!B48</f>
        <v>измерение давления</v>
      </c>
      <c r="C50" s="39">
        <f>Лист1!AC48</f>
        <v>2.2</v>
      </c>
      <c r="D50" s="41"/>
      <c r="E50" s="40">
        <f>Лист1!W48</f>
        <v>0</v>
      </c>
      <c r="F50" s="116">
        <f t="shared" si="0"/>
        <v>0</v>
      </c>
    </row>
    <row r="51" spans="1:6" ht="15" customHeight="1" thickBot="1">
      <c r="A51" s="42"/>
      <c r="B51" s="4" t="str">
        <f>Лист1!B49</f>
        <v>содействие в приёме лекарств</v>
      </c>
      <c r="C51" s="39">
        <f>Лист1!AC49</f>
        <v>3.4</v>
      </c>
      <c r="D51" s="41"/>
      <c r="E51" s="40">
        <f>Лист1!W49</f>
        <v>0</v>
      </c>
      <c r="F51" s="116">
        <f t="shared" si="0"/>
        <v>0</v>
      </c>
    </row>
    <row r="52" spans="1:6" ht="15" customHeight="1" thickBot="1">
      <c r="A52" s="42"/>
      <c r="B52" s="4" t="str">
        <f>Лист1!B50</f>
        <v>посещение ЛПУ (без гражданина)</v>
      </c>
      <c r="C52" s="39">
        <f>Лист1!AC50</f>
        <v>13.8</v>
      </c>
      <c r="D52" s="41"/>
      <c r="E52" s="40">
        <f>Лист1!W50</f>
        <v>0</v>
      </c>
      <c r="F52" s="116">
        <f t="shared" si="0"/>
        <v>0</v>
      </c>
    </row>
    <row r="53" spans="1:6" ht="15" customHeight="1" thickBot="1">
      <c r="A53" s="42"/>
      <c r="B53" s="4" t="str">
        <f>Лист1!B51</f>
        <v>Сопровожден на приём к специалист (1час)</v>
      </c>
      <c r="C53" s="39">
        <f>Лист1!AC51</f>
        <v>15.2</v>
      </c>
      <c r="D53" s="41"/>
      <c r="E53" s="40">
        <f>Лист1!W51</f>
        <v>0</v>
      </c>
      <c r="F53" s="116">
        <f t="shared" si="0"/>
        <v>0</v>
      </c>
    </row>
    <row r="54" spans="1:6" ht="15" customHeight="1" thickBot="1">
      <c r="A54" s="42"/>
      <c r="B54" s="4" t="str">
        <f>Лист1!B52</f>
        <v>посещение в стационаре</v>
      </c>
      <c r="C54" s="39">
        <f>Лист1!AC52</f>
        <v>13.8</v>
      </c>
      <c r="D54" s="41"/>
      <c r="E54" s="40">
        <f>Лист1!W52</f>
        <v>0</v>
      </c>
      <c r="F54" s="116">
        <f t="shared" si="0"/>
        <v>0</v>
      </c>
    </row>
    <row r="55" spans="1:6" ht="15" customHeight="1" thickBot="1">
      <c r="A55" s="42"/>
      <c r="B55" s="4" t="str">
        <f>Лист1!B53</f>
        <v>содействие в госпитализации</v>
      </c>
      <c r="C55" s="39">
        <f>Лист1!AC53</f>
        <v>15.2</v>
      </c>
      <c r="D55" s="41"/>
      <c r="E55" s="40">
        <f>Лист1!W53</f>
        <v>0</v>
      </c>
      <c r="F55" s="116">
        <f t="shared" si="0"/>
        <v>0</v>
      </c>
    </row>
    <row r="56" spans="1:6" ht="15" customHeight="1" thickBot="1">
      <c r="A56" s="42"/>
      <c r="B56" s="4" t="str">
        <f>Лист1!B54</f>
        <v>сод. В проведении медико-соц. Экспертизы</v>
      </c>
      <c r="C56" s="39">
        <f>Лист1!AC54</f>
        <v>20.6</v>
      </c>
      <c r="D56" s="41"/>
      <c r="E56" s="40">
        <f>Лист1!W54</f>
        <v>0</v>
      </c>
      <c r="F56" s="116">
        <f t="shared" si="0"/>
        <v>0</v>
      </c>
    </row>
    <row r="57" spans="1:6" ht="15" customHeight="1" thickBot="1">
      <c r="A57" s="42"/>
      <c r="B57" s="4" t="str">
        <f>Лист1!B55</f>
        <v>Сод. в получении санат-курортн.путёвки </v>
      </c>
      <c r="C57" s="39">
        <f>Лист1!AC55</f>
        <v>13.8</v>
      </c>
      <c r="D57" s="41"/>
      <c r="E57" s="40">
        <f>Лист1!W55</f>
        <v>0</v>
      </c>
      <c r="F57" s="116">
        <f t="shared" si="0"/>
        <v>0</v>
      </c>
    </row>
    <row r="58" spans="1:6" ht="15" customHeight="1" thickBot="1">
      <c r="A58" s="81"/>
      <c r="B58" s="23" t="s">
        <v>336</v>
      </c>
      <c r="C58" s="82"/>
      <c r="D58" s="82"/>
      <c r="E58" s="82"/>
      <c r="F58" s="121"/>
    </row>
    <row r="59" spans="1:6" ht="15" customHeight="1" thickBot="1">
      <c r="A59" s="42"/>
      <c r="B59" s="4" t="str">
        <f>Лист1!B57</f>
        <v>Беседа</v>
      </c>
      <c r="C59" s="39">
        <f>Лист1!AC57</f>
        <v>6.8</v>
      </c>
      <c r="D59" s="41"/>
      <c r="E59" s="40">
        <f>Лист1!W57</f>
        <v>0</v>
      </c>
      <c r="F59" s="116">
        <f t="shared" si="0"/>
        <v>0</v>
      </c>
    </row>
    <row r="60" spans="1:6" ht="15" customHeight="1" thickBot="1">
      <c r="A60" s="42"/>
      <c r="B60" s="4" t="str">
        <f>Лист1!B58</f>
        <v>содейств. в получении психологической пом.</v>
      </c>
      <c r="C60" s="39">
        <f>Лист1!AC58</f>
        <v>8.6</v>
      </c>
      <c r="D60" s="41"/>
      <c r="E60" s="40">
        <f>Лист1!W58</f>
        <v>0</v>
      </c>
      <c r="F60" s="116">
        <f t="shared" si="0"/>
        <v>0</v>
      </c>
    </row>
    <row r="61" spans="1:6" ht="15" customHeight="1" thickBot="1">
      <c r="A61" s="81"/>
      <c r="B61" s="23" t="s">
        <v>341</v>
      </c>
      <c r="C61" s="82"/>
      <c r="D61" s="82"/>
      <c r="E61" s="82"/>
      <c r="F61" s="121"/>
    </row>
    <row r="62" spans="1:6" ht="15.75" thickBot="1">
      <c r="A62" s="41"/>
      <c r="B62" s="4"/>
      <c r="C62" s="39"/>
      <c r="D62" s="41"/>
      <c r="E62" s="40">
        <f>Лист1!W60</f>
        <v>0</v>
      </c>
      <c r="F62" s="116"/>
    </row>
    <row r="63" spans="1:6" ht="15.75" thickBot="1">
      <c r="A63" s="91"/>
      <c r="B63" s="4" t="str">
        <f>Лист1!B61</f>
        <v>помощь в оформлении документов</v>
      </c>
      <c r="C63" s="39">
        <f>Лист1!AC61</f>
        <v>11.4</v>
      </c>
      <c r="D63" s="91"/>
      <c r="E63" s="40">
        <f>Лист1!W61</f>
        <v>0</v>
      </c>
      <c r="F63" s="116">
        <f t="shared" si="0"/>
        <v>0</v>
      </c>
    </row>
    <row r="64" spans="1:6" ht="15.75" thickBot="1">
      <c r="A64" s="43"/>
      <c r="B64" s="4" t="str">
        <f>Лист1!B62</f>
        <v>содействие в получении мер соцподдержк</v>
      </c>
      <c r="C64" s="39">
        <f>Лист1!AC62</f>
        <v>11.4</v>
      </c>
      <c r="D64" s="43"/>
      <c r="E64" s="40">
        <f>Лист1!W62</f>
        <v>0</v>
      </c>
      <c r="F64" s="116">
        <f t="shared" si="0"/>
        <v>0</v>
      </c>
    </row>
    <row r="65" spans="1:6" ht="15.75" thickBot="1">
      <c r="A65" s="43"/>
      <c r="B65" s="4" t="str">
        <f>Лист1!B63</f>
        <v>оказание помощи по вопросам пенсии</v>
      </c>
      <c r="C65" s="39">
        <f>Лист1!AC63</f>
        <v>13.8</v>
      </c>
      <c r="D65" s="43"/>
      <c r="E65" s="40">
        <f>Лист1!W63</f>
        <v>0</v>
      </c>
      <c r="F65" s="116">
        <f t="shared" si="0"/>
        <v>0</v>
      </c>
    </row>
    <row r="66" spans="1:6" ht="15.75" thickBot="1">
      <c r="A66" s="83"/>
      <c r="B66" s="23" t="s">
        <v>343</v>
      </c>
      <c r="C66" s="83"/>
      <c r="D66" s="83"/>
      <c r="E66" s="83"/>
      <c r="F66" s="122"/>
    </row>
    <row r="67" spans="1:6" ht="15.75" thickBot="1">
      <c r="A67" s="91"/>
      <c r="B67" s="4" t="str">
        <f>Лист1!B65</f>
        <v>оказание помощи написании писем, смс</v>
      </c>
      <c r="C67" s="39">
        <f>Лист1!AC65</f>
        <v>5.8</v>
      </c>
      <c r="D67" s="91"/>
      <c r="E67" s="40">
        <f>Лист1!W65</f>
        <v>0</v>
      </c>
      <c r="F67" s="116">
        <f t="shared" si="0"/>
        <v>0</v>
      </c>
    </row>
    <row r="68" spans="1:6" ht="15.75" thickBot="1">
      <c r="A68" s="43"/>
      <c r="B68" s="4" t="str">
        <f>Лист1!B66</f>
        <v>содействие в посещ. культурн мероприятий</v>
      </c>
      <c r="C68" s="39">
        <f>Лист1!AC66</f>
        <v>13.8</v>
      </c>
      <c r="D68" s="43"/>
      <c r="E68" s="40">
        <f>Лист1!W66</f>
        <v>0</v>
      </c>
      <c r="F68" s="116">
        <f t="shared" si="0"/>
        <v>0</v>
      </c>
    </row>
    <row r="69" spans="1:6" ht="15.75" thickBot="1">
      <c r="A69" s="43"/>
      <c r="B69" s="4" t="str">
        <f>Лист1!B67</f>
        <v>обучение инвалидов польз.ср.ухода и реабил.</v>
      </c>
      <c r="C69" s="39">
        <f>Лист1!AC67</f>
        <v>9.2</v>
      </c>
      <c r="D69" s="43"/>
      <c r="E69" s="40">
        <f>Лист1!W67</f>
        <v>0</v>
      </c>
      <c r="F69" s="116">
        <f t="shared" si="0"/>
        <v>0</v>
      </c>
    </row>
    <row r="70" spans="1:6" ht="15.75" thickBot="1">
      <c r="A70" s="43"/>
      <c r="B70" s="78" t="s">
        <v>288</v>
      </c>
      <c r="C70" s="39"/>
      <c r="D70" s="43"/>
      <c r="E70" s="40">
        <f>SUM(E11:E69)</f>
        <v>0</v>
      </c>
      <c r="F70" s="116">
        <f>SUM(F11:F69)</f>
        <v>0</v>
      </c>
    </row>
    <row r="71" spans="1:6" ht="15">
      <c r="A71" s="74"/>
      <c r="B71" s="70"/>
      <c r="C71" s="75"/>
      <c r="D71" s="74"/>
      <c r="E71" s="76"/>
      <c r="F71" s="77"/>
    </row>
    <row r="72" spans="2:6" ht="15">
      <c r="B72" s="12" t="s">
        <v>267</v>
      </c>
      <c r="C72" s="60" t="str">
        <f>MSumProp(F70)</f>
        <v>Ноль рублей 00 копеек</v>
      </c>
      <c r="D72" s="46"/>
      <c r="E72" s="46"/>
      <c r="F72" s="46"/>
    </row>
    <row r="73" spans="2:5" ht="15">
      <c r="B73" s="12" t="s">
        <v>268</v>
      </c>
      <c r="C73" s="46"/>
      <c r="D73" s="46"/>
      <c r="E73" s="12">
        <f>B4</f>
        <v>0</v>
      </c>
    </row>
    <row r="74" spans="2:5" ht="15">
      <c r="B74" s="50" t="s">
        <v>269</v>
      </c>
      <c r="C74" s="46"/>
      <c r="D74" s="46"/>
      <c r="E74" s="12">
        <f>Лист1!U2</f>
        <v>0</v>
      </c>
    </row>
    <row r="75" spans="2:5" ht="15">
      <c r="B75" s="50" t="s">
        <v>270</v>
      </c>
      <c r="C75" s="46"/>
      <c r="D75" s="46"/>
      <c r="E75" s="12">
        <f>Лист1!J171</f>
        <v>0</v>
      </c>
    </row>
    <row r="76" spans="2:5" ht="15">
      <c r="B76" s="50" t="s">
        <v>271</v>
      </c>
      <c r="C76" s="46"/>
      <c r="D76" s="46"/>
      <c r="E76" s="12" t="s">
        <v>272</v>
      </c>
    </row>
    <row r="77" spans="1:7" ht="15">
      <c r="A77" s="50"/>
      <c r="B77" s="70"/>
      <c r="C77" s="71"/>
      <c r="D77" s="50"/>
      <c r="E77" s="72"/>
      <c r="F77" s="73"/>
      <c r="G77" s="50"/>
    </row>
    <row r="78" spans="1:7" ht="15">
      <c r="A78" s="50"/>
      <c r="B78" s="70"/>
      <c r="C78" s="71"/>
      <c r="D78" s="50"/>
      <c r="E78" s="72"/>
      <c r="F78" s="73"/>
      <c r="G78" s="50"/>
    </row>
    <row r="79" spans="1:7" ht="15">
      <c r="A79" s="50"/>
      <c r="B79" s="70"/>
      <c r="C79" s="71"/>
      <c r="D79" s="50"/>
      <c r="E79" s="72"/>
      <c r="F79" s="73"/>
      <c r="G79" s="50"/>
    </row>
    <row r="80" spans="1:6" ht="15">
      <c r="A80" s="95" t="s">
        <v>265</v>
      </c>
      <c r="B80" s="13" t="str">
        <f>B1</f>
        <v>дог 3-238 от15.07.2015</v>
      </c>
      <c r="C80" s="12" t="s">
        <v>266</v>
      </c>
      <c r="E80" s="46">
        <f>E1</f>
        <v>0</v>
      </c>
      <c r="F80" s="46"/>
    </row>
    <row r="81" spans="2:5" ht="15">
      <c r="B81" s="33" t="s">
        <v>250</v>
      </c>
      <c r="E81" s="34"/>
    </row>
    <row r="82" spans="1:5" ht="15">
      <c r="A82" s="34" t="s">
        <v>289</v>
      </c>
      <c r="C82" s="12" t="str">
        <f>Лист1!A3</f>
        <v>июль</v>
      </c>
      <c r="E82" s="12">
        <f>E3</f>
        <v>2019</v>
      </c>
    </row>
    <row r="83" spans="1:6" ht="15">
      <c r="A83" s="35" t="s">
        <v>259</v>
      </c>
      <c r="B83" s="84">
        <f>B4</f>
        <v>0</v>
      </c>
      <c r="C83" s="12" t="s">
        <v>262</v>
      </c>
      <c r="E83" s="46" t="str">
        <f>E4</f>
        <v>Метал. 20-67</v>
      </c>
      <c r="F83" s="46"/>
    </row>
    <row r="84" spans="1:6" ht="15">
      <c r="A84" s="96"/>
      <c r="B84" s="12">
        <f>B5</f>
        <v>0</v>
      </c>
      <c r="C84" s="12" t="s">
        <v>264</v>
      </c>
      <c r="E84" s="97">
        <f>E5</f>
        <v>13504.08</v>
      </c>
      <c r="F84" s="97"/>
    </row>
    <row r="85" spans="1:6" ht="15">
      <c r="A85" s="98"/>
      <c r="B85" s="99" t="str">
        <f>B6</f>
        <v>ХХХХ ХХХХХХ</v>
      </c>
      <c r="C85" s="100" t="str">
        <f>C6</f>
        <v>п/о</v>
      </c>
      <c r="D85" s="46"/>
      <c r="E85" s="46"/>
      <c r="F85" s="46"/>
    </row>
    <row r="86" spans="1:5" ht="15.75" thickBot="1">
      <c r="A86" s="12" t="s">
        <v>251</v>
      </c>
      <c r="C86" s="12" t="s">
        <v>252</v>
      </c>
      <c r="E86" s="12" t="s">
        <v>253</v>
      </c>
    </row>
    <row r="87" spans="1:6" ht="43.5" thickBot="1">
      <c r="A87" s="36" t="s">
        <v>254</v>
      </c>
      <c r="B87" s="37" t="s">
        <v>4</v>
      </c>
      <c r="C87" s="37" t="s">
        <v>255</v>
      </c>
      <c r="D87" s="101" t="s">
        <v>313</v>
      </c>
      <c r="E87" s="37" t="s">
        <v>257</v>
      </c>
      <c r="F87" s="37" t="s">
        <v>258</v>
      </c>
    </row>
    <row r="88" spans="1:6" ht="15.75" thickBot="1">
      <c r="A88" s="43"/>
      <c r="B88" s="5" t="str">
        <f>Лист1!B69</f>
        <v>Сопровожд. на рынок, предпр.торговли</v>
      </c>
      <c r="C88" s="39">
        <f>Лист1!AC69</f>
        <v>50</v>
      </c>
      <c r="D88" s="101" t="s">
        <v>314</v>
      </c>
      <c r="E88" s="40">
        <f>Лист1!W69</f>
        <v>0</v>
      </c>
      <c r="F88" s="116">
        <f>Лист1!X69</f>
        <v>0</v>
      </c>
    </row>
    <row r="89" spans="1:6" ht="15.75" thickBot="1">
      <c r="A89" s="43"/>
      <c r="B89" s="5" t="str">
        <f>Лист1!B70</f>
        <v>Сопровожд. в др.организац. Учрежден.</v>
      </c>
      <c r="C89" s="39">
        <f>Лист1!AC70</f>
        <v>50</v>
      </c>
      <c r="D89" s="101" t="s">
        <v>314</v>
      </c>
      <c r="E89" s="40">
        <f>Лист1!W70</f>
        <v>0</v>
      </c>
      <c r="F89" s="116">
        <f>Лист1!X70</f>
        <v>0</v>
      </c>
    </row>
    <row r="90" spans="1:6" ht="15.75" thickBot="1">
      <c r="A90" s="43"/>
      <c r="B90" s="5" t="str">
        <f>Лист1!B71</f>
        <v>смена положения тела</v>
      </c>
      <c r="C90" s="39">
        <f>Лист1!AC71</f>
        <v>20</v>
      </c>
      <c r="D90" s="101" t="s">
        <v>315</v>
      </c>
      <c r="E90" s="40">
        <f>Лист1!W71</f>
        <v>0</v>
      </c>
      <c r="F90" s="116">
        <f>Лист1!X71</f>
        <v>0</v>
      </c>
    </row>
    <row r="91" spans="1:6" ht="15.75" thickBot="1">
      <c r="A91" s="43"/>
      <c r="B91" s="5" t="str">
        <f>Лист1!B72</f>
        <v>подъем из лежачего - при весе до 80 кг</v>
      </c>
      <c r="C91" s="39">
        <f>Лист1!AC72</f>
        <v>30</v>
      </c>
      <c r="D91" s="101" t="s">
        <v>315</v>
      </c>
      <c r="E91" s="40">
        <f>Лист1!W72</f>
        <v>0</v>
      </c>
      <c r="F91" s="116">
        <f>Лист1!X72</f>
        <v>0</v>
      </c>
    </row>
    <row r="92" spans="1:6" ht="15.75" thickBot="1">
      <c r="A92" s="43"/>
      <c r="B92" s="5" t="str">
        <f>Лист1!B73</f>
        <v>подъем из лежачего при весе более 80 кг</v>
      </c>
      <c r="C92" s="39">
        <f>Лист1!AC73</f>
        <v>50</v>
      </c>
      <c r="D92" s="101" t="s">
        <v>315</v>
      </c>
      <c r="E92" s="40">
        <f>Лист1!W73</f>
        <v>0</v>
      </c>
      <c r="F92" s="116">
        <f>Лист1!X73</f>
        <v>0</v>
      </c>
    </row>
    <row r="93" spans="1:6" ht="15.75" thickBot="1">
      <c r="A93" s="43"/>
      <c r="B93" s="5" t="str">
        <f>Лист1!B74</f>
        <v>Помощь передвижение по жилью</v>
      </c>
      <c r="C93" s="39">
        <f>Лист1!AC74</f>
        <v>30</v>
      </c>
      <c r="D93" s="101" t="s">
        <v>315</v>
      </c>
      <c r="E93" s="40">
        <f>Лист1!W74</f>
        <v>0</v>
      </c>
      <c r="F93" s="116">
        <f>Лист1!X74</f>
        <v>0</v>
      </c>
    </row>
    <row r="94" spans="1:6" ht="15.75" thickBot="1">
      <c r="A94" s="43"/>
      <c r="B94" s="5" t="str">
        <f>Лист1!B75</f>
        <v>Услуги сиделки в нерабочее вр. будни</v>
      </c>
      <c r="C94" s="39">
        <f>Лист1!AC75</f>
        <v>200</v>
      </c>
      <c r="D94" s="101" t="s">
        <v>314</v>
      </c>
      <c r="E94" s="40">
        <f>Лист1!W75</f>
        <v>0</v>
      </c>
      <c r="F94" s="116">
        <f>Лист1!X75</f>
        <v>0</v>
      </c>
    </row>
    <row r="95" spans="1:6" ht="15.75" thickBot="1">
      <c r="A95" s="43"/>
      <c r="B95" s="5" t="str">
        <f>Лист1!B76</f>
        <v>Услуги сиделки выход.празд</v>
      </c>
      <c r="C95" s="39">
        <f>Лист1!AC76</f>
        <v>400</v>
      </c>
      <c r="D95" s="101" t="s">
        <v>314</v>
      </c>
      <c r="E95" s="40">
        <f>Лист1!W76</f>
        <v>0</v>
      </c>
      <c r="F95" s="116">
        <f>Лист1!X76</f>
        <v>0</v>
      </c>
    </row>
    <row r="96" spans="1:6" ht="15.75" thickBot="1">
      <c r="A96" s="43"/>
      <c r="B96" s="5" t="str">
        <f>Лист1!B77</f>
        <v>Приобр.промтов,продукт (за пределами)</v>
      </c>
      <c r="C96" s="39">
        <f>Лист1!AC77</f>
        <v>75</v>
      </c>
      <c r="D96" s="101" t="s">
        <v>315</v>
      </c>
      <c r="E96" s="40">
        <f>Лист1!W77</f>
        <v>0</v>
      </c>
      <c r="F96" s="116">
        <f>Лист1!X77</f>
        <v>0</v>
      </c>
    </row>
    <row r="97" spans="1:6" ht="15.75" thickBot="1">
      <c r="A97" s="43"/>
      <c r="B97" s="5" t="str">
        <f>Лист1!B78</f>
        <v>Посещен. организаций без получателя</v>
      </c>
      <c r="C97" s="39">
        <f>Лист1!AC78</f>
        <v>25</v>
      </c>
      <c r="D97" s="101" t="s">
        <v>315</v>
      </c>
      <c r="E97" s="40">
        <f>Лист1!W78</f>
        <v>0</v>
      </c>
      <c r="F97" s="116">
        <f>Лист1!X78</f>
        <v>0</v>
      </c>
    </row>
    <row r="98" spans="1:6" ht="15.75" thickBot="1">
      <c r="A98" s="43"/>
      <c r="B98" s="5" t="str">
        <f>Лист1!B79</f>
        <v>Вызов врача на дом</v>
      </c>
      <c r="C98" s="39">
        <f>Лист1!AC79</f>
        <v>3.4</v>
      </c>
      <c r="D98" s="101" t="s">
        <v>315</v>
      </c>
      <c r="E98" s="40">
        <f>Лист1!W79</f>
        <v>0</v>
      </c>
      <c r="F98" s="116">
        <f>Лист1!X79</f>
        <v>0</v>
      </c>
    </row>
    <row r="99" spans="1:6" ht="15.75" thickBot="1">
      <c r="A99" s="43"/>
      <c r="B99" s="5" t="str">
        <f>Лист1!B80</f>
        <v>Ожидание экстренных служб</v>
      </c>
      <c r="C99" s="39">
        <f>Лист1!AC80</f>
        <v>45</v>
      </c>
      <c r="D99" s="101" t="s">
        <v>314</v>
      </c>
      <c r="E99" s="40">
        <f>Лист1!W80</f>
        <v>0</v>
      </c>
      <c r="F99" s="116">
        <f>Лист1!X80</f>
        <v>0</v>
      </c>
    </row>
    <row r="100" spans="1:6" ht="15.75" thickBot="1">
      <c r="A100" s="43"/>
      <c r="B100" s="5" t="str">
        <f>Лист1!B81</f>
        <v>Замена одноразового подгузника</v>
      </c>
      <c r="C100" s="39">
        <f>Лист1!AC81</f>
        <v>45</v>
      </c>
      <c r="D100" s="101" t="s">
        <v>316</v>
      </c>
      <c r="E100" s="40">
        <f>Лист1!W81</f>
        <v>0</v>
      </c>
      <c r="F100" s="116">
        <f>Лист1!X81</f>
        <v>0</v>
      </c>
    </row>
    <row r="101" spans="1:6" ht="15.75" thickBot="1">
      <c r="A101" s="43"/>
      <c r="B101" s="5" t="str">
        <f>Лист1!B82</f>
        <v>Обработка головы при педикулезе</v>
      </c>
      <c r="C101" s="39">
        <f>Лист1!AC82</f>
        <v>80</v>
      </c>
      <c r="D101" s="101" t="s">
        <v>315</v>
      </c>
      <c r="E101" s="40">
        <f>Лист1!W82</f>
        <v>0</v>
      </c>
      <c r="F101" s="116">
        <f>Лист1!X82</f>
        <v>0</v>
      </c>
    </row>
    <row r="102" spans="1:6" ht="15.75" thickBot="1">
      <c r="A102" s="43"/>
      <c r="B102" s="5" t="str">
        <f>Лист1!B83</f>
        <v>Бритье электробритвой</v>
      </c>
      <c r="C102" s="39">
        <f>Лист1!AC83</f>
        <v>6.6</v>
      </c>
      <c r="D102" s="101" t="s">
        <v>315</v>
      </c>
      <c r="E102" s="40">
        <f>Лист1!W83</f>
        <v>0</v>
      </c>
      <c r="F102" s="116">
        <f>Лист1!X83</f>
        <v>0</v>
      </c>
    </row>
    <row r="103" spans="1:6" ht="15.75" thickBot="1">
      <c r="A103" s="43"/>
      <c r="B103" s="5" t="str">
        <f>Лист1!B84</f>
        <v>Бритье станком</v>
      </c>
      <c r="C103" s="39">
        <f>Лист1!AC84</f>
        <v>8.9</v>
      </c>
      <c r="D103" s="101" t="s">
        <v>315</v>
      </c>
      <c r="E103" s="40">
        <f>Лист1!W84</f>
        <v>0</v>
      </c>
      <c r="F103" s="116">
        <f>Лист1!X84</f>
        <v>0</v>
      </c>
    </row>
    <row r="104" spans="1:6" ht="15.75" thickBot="1">
      <c r="A104" s="43"/>
      <c r="B104" s="5" t="str">
        <f>Лист1!B85</f>
        <v>Гигиеническая стрижка ногтей на руках</v>
      </c>
      <c r="C104" s="39">
        <f>Лист1!AC85</f>
        <v>10</v>
      </c>
      <c r="D104" s="101" t="s">
        <v>315</v>
      </c>
      <c r="E104" s="40">
        <f>Лист1!W85</f>
        <v>0</v>
      </c>
      <c r="F104" s="116">
        <f>Лист1!X85</f>
        <v>0</v>
      </c>
    </row>
    <row r="105" spans="1:6" ht="15.75" thickBot="1">
      <c r="A105" s="43"/>
      <c r="B105" s="5" t="str">
        <f>Лист1!B86</f>
        <v>Гигиеническая стрижка ногтей на ногах</v>
      </c>
      <c r="C105" s="39">
        <f>Лист1!AC86</f>
        <v>15</v>
      </c>
      <c r="D105" s="101" t="s">
        <v>315</v>
      </c>
      <c r="E105" s="40">
        <f>Лист1!W86</f>
        <v>0</v>
      </c>
      <c r="F105" s="116">
        <f>Лист1!X86</f>
        <v>0</v>
      </c>
    </row>
    <row r="106" spans="1:6" ht="15.75" thickBot="1">
      <c r="A106" s="43"/>
      <c r="B106" s="5" t="str">
        <f>Лист1!B87</f>
        <v>Подготовка к приему ванны</v>
      </c>
      <c r="C106" s="39">
        <f>Лист1!AC87</f>
        <v>11.3</v>
      </c>
      <c r="D106" s="101" t="s">
        <v>315</v>
      </c>
      <c r="E106" s="40">
        <f>Лист1!W87</f>
        <v>0</v>
      </c>
      <c r="F106" s="116">
        <f>Лист1!X87</f>
        <v>0</v>
      </c>
    </row>
    <row r="107" spans="1:6" ht="15.75" thickBot="1">
      <c r="A107" s="43"/>
      <c r="B107" s="5" t="str">
        <f>Лист1!B88</f>
        <v>Подготовка к приему бани</v>
      </c>
      <c r="C107" s="39">
        <f>Лист1!AC88</f>
        <v>15.8</v>
      </c>
      <c r="D107" s="101" t="s">
        <v>315</v>
      </c>
      <c r="E107" s="40">
        <f>Лист1!W88</f>
        <v>0</v>
      </c>
      <c r="F107" s="116">
        <f>Лист1!X88</f>
        <v>0</v>
      </c>
    </row>
    <row r="108" spans="1:6" ht="15.75" thickBot="1">
      <c r="A108" s="43"/>
      <c r="B108" s="5" t="str">
        <f>Лист1!B89</f>
        <v>Купание в ванне</v>
      </c>
      <c r="C108" s="39">
        <f>Лист1!AC89</f>
        <v>38.4</v>
      </c>
      <c r="D108" s="101" t="s">
        <v>315</v>
      </c>
      <c r="E108" s="40">
        <f>Лист1!W89</f>
        <v>0</v>
      </c>
      <c r="F108" s="116">
        <f>Лист1!X89</f>
        <v>0</v>
      </c>
    </row>
    <row r="109" spans="1:6" ht="15.75" thickBot="1">
      <c r="A109" s="43"/>
      <c r="B109" s="5" t="str">
        <f>Лист1!B90</f>
        <v>Купание в бане</v>
      </c>
      <c r="C109" s="39">
        <f>Лист1!AC90</f>
        <v>33.8</v>
      </c>
      <c r="D109" s="101" t="s">
        <v>315</v>
      </c>
      <c r="E109" s="40">
        <f>Лист1!W90</f>
        <v>0</v>
      </c>
      <c r="F109" s="116">
        <f>Лист1!X90</f>
        <v>0</v>
      </c>
    </row>
    <row r="110" spans="1:6" ht="15.75" thickBot="1">
      <c r="A110" s="43"/>
      <c r="B110" s="5" t="str">
        <f>Лист1!B91</f>
        <v>Втирание мази</v>
      </c>
      <c r="C110" s="39">
        <f>Лист1!AC91</f>
        <v>2.3</v>
      </c>
      <c r="D110" s="101" t="s">
        <v>315</v>
      </c>
      <c r="E110" s="40">
        <f>Лист1!W91</f>
        <v>0</v>
      </c>
      <c r="F110" s="116">
        <f>Лист1!X91</f>
        <v>0</v>
      </c>
    </row>
    <row r="111" spans="1:6" ht="15.75" thickBot="1">
      <c r="A111" s="43"/>
      <c r="B111" s="5" t="str">
        <f>Лист1!B92</f>
        <v>Закапывание капель </v>
      </c>
      <c r="C111" s="39">
        <f>Лист1!AC92</f>
        <v>4.6</v>
      </c>
      <c r="D111" s="101" t="s">
        <v>315</v>
      </c>
      <c r="E111" s="40">
        <f>Лист1!W92</f>
        <v>0</v>
      </c>
      <c r="F111" s="116">
        <f>Лист1!X92</f>
        <v>0</v>
      </c>
    </row>
    <row r="112" spans="1:6" ht="15.75" thickBot="1">
      <c r="A112" s="43"/>
      <c r="B112" s="5" t="str">
        <f>Лист1!B93</f>
        <v>Гигиеническое укорачивание волос  </v>
      </c>
      <c r="C112" s="39">
        <f>Лист1!AC93</f>
        <v>50</v>
      </c>
      <c r="D112" s="101" t="s">
        <v>315</v>
      </c>
      <c r="E112" s="40">
        <f>Лист1!W93</f>
        <v>0</v>
      </c>
      <c r="F112" s="116">
        <f>Лист1!X93</f>
        <v>0</v>
      </c>
    </row>
    <row r="113" spans="1:6" ht="15.75" thickBot="1">
      <c r="A113" s="43"/>
      <c r="B113" s="5" t="str">
        <f>Лист1!B94</f>
        <v>Стирка белья в благоустр вручную </v>
      </c>
      <c r="C113" s="39">
        <f>Лист1!AC94</f>
        <v>45</v>
      </c>
      <c r="D113" s="101" t="s">
        <v>317</v>
      </c>
      <c r="E113" s="40">
        <f>Лист1!W94</f>
        <v>0</v>
      </c>
      <c r="F113" s="116">
        <f>Лист1!X94</f>
        <v>0</v>
      </c>
    </row>
    <row r="114" spans="1:6" ht="15.75" thickBot="1">
      <c r="A114" s="43"/>
      <c r="B114" s="5" t="str">
        <f>Лист1!B95</f>
        <v>Стирка белья в благоустр машинная </v>
      </c>
      <c r="C114" s="39">
        <f>Лист1!AC95</f>
        <v>22.5</v>
      </c>
      <c r="D114" s="101" t="s">
        <v>314</v>
      </c>
      <c r="E114" s="40">
        <f>Лист1!W95</f>
        <v>0</v>
      </c>
      <c r="F114" s="116">
        <f>Лист1!X95</f>
        <v>0</v>
      </c>
    </row>
    <row r="115" spans="1:6" ht="15.75" thickBot="1">
      <c r="A115" s="43"/>
      <c r="B115" s="5" t="str">
        <f>Лист1!B96</f>
        <v>Стирка белья в благоустр маш с отжимом</v>
      </c>
      <c r="C115" s="39">
        <f>Лист1!AC96</f>
        <v>15.8</v>
      </c>
      <c r="D115" s="101" t="s">
        <v>314</v>
      </c>
      <c r="E115" s="40">
        <f>Лист1!W96</f>
        <v>0</v>
      </c>
      <c r="F115" s="116">
        <f>Лист1!X96</f>
        <v>0</v>
      </c>
    </row>
    <row r="116" spans="1:6" ht="15.75" thickBot="1">
      <c r="A116" s="43"/>
      <c r="B116" s="5" t="str">
        <f>Лист1!B97</f>
        <v>Стирка белья в благоустр автомат загрузка</v>
      </c>
      <c r="C116" s="39">
        <f>Лист1!AC97</f>
        <v>8</v>
      </c>
      <c r="D116" s="101" t="s">
        <v>315</v>
      </c>
      <c r="E116" s="40">
        <f>Лист1!W97</f>
        <v>0</v>
      </c>
      <c r="F116" s="116">
        <f>Лист1!X97</f>
        <v>0</v>
      </c>
    </row>
    <row r="117" spans="1:6" ht="15.75" thickBot="1">
      <c r="A117" s="43"/>
      <c r="B117" s="5" t="str">
        <f>Лист1!B98</f>
        <v>Стирка белья без удобств  вручную </v>
      </c>
      <c r="C117" s="39">
        <f>Лист1!AC98</f>
        <v>50</v>
      </c>
      <c r="D117" s="101" t="s">
        <v>317</v>
      </c>
      <c r="E117" s="40">
        <f>Лист1!W98</f>
        <v>0</v>
      </c>
      <c r="F117" s="116">
        <f>Лист1!X98</f>
        <v>0</v>
      </c>
    </row>
    <row r="118" spans="1:6" ht="15.75" thickBot="1">
      <c r="A118" s="43"/>
      <c r="B118" s="5" t="str">
        <f>Лист1!B99</f>
        <v>Стирка белья без удобств  маш</v>
      </c>
      <c r="C118" s="39">
        <f>Лист1!AC99</f>
        <v>27.1</v>
      </c>
      <c r="D118" s="101" t="s">
        <v>314</v>
      </c>
      <c r="E118" s="40">
        <f>Лист1!W99</f>
        <v>0</v>
      </c>
      <c r="F118" s="116">
        <f>Лист1!X99</f>
        <v>0</v>
      </c>
    </row>
    <row r="119" spans="1:6" ht="15.75" thickBot="1">
      <c r="A119" s="43"/>
      <c r="B119" s="5" t="str">
        <f>Лист1!B100</f>
        <v>Стирка белья без удобств  маш с отжимом</v>
      </c>
      <c r="C119" s="39">
        <f>Лист1!AC100</f>
        <v>20.2</v>
      </c>
      <c r="D119" s="101" t="s">
        <v>314</v>
      </c>
      <c r="E119" s="40">
        <f>Лист1!W100</f>
        <v>0</v>
      </c>
      <c r="F119" s="116">
        <f>Лист1!X100</f>
        <v>0</v>
      </c>
    </row>
    <row r="120" spans="1:6" ht="15.75" thickBot="1">
      <c r="A120" s="43"/>
      <c r="B120" s="5" t="str">
        <f>Лист1!B101</f>
        <v>Стирка белья без удобств автомат загрузка</v>
      </c>
      <c r="C120" s="39">
        <f>Лист1!AC101</f>
        <v>8</v>
      </c>
      <c r="D120" s="101" t="s">
        <v>315</v>
      </c>
      <c r="E120" s="40">
        <f>Лист1!W101</f>
        <v>0</v>
      </c>
      <c r="F120" s="116">
        <f>Лист1!X101</f>
        <v>0</v>
      </c>
    </row>
    <row r="121" spans="1:6" ht="15.75" thickBot="1">
      <c r="A121" s="43"/>
      <c r="B121" s="5" t="str">
        <f>Лист1!B102</f>
        <v>Дополнит полоскание белья и отжим вручн</v>
      </c>
      <c r="C121" s="39">
        <f>Лист1!AC102</f>
        <v>200</v>
      </c>
      <c r="D121" s="101" t="s">
        <v>315</v>
      </c>
      <c r="E121" s="40">
        <f>Лист1!W102</f>
        <v>0</v>
      </c>
      <c r="F121" s="116">
        <f>Лист1!X102</f>
        <v>0</v>
      </c>
    </row>
    <row r="122" spans="1:6" ht="15.75" thickBot="1">
      <c r="A122" s="43"/>
      <c r="B122" s="5" t="str">
        <f>Лист1!B103</f>
        <v>Развешивание постиранного белья</v>
      </c>
      <c r="C122" s="39">
        <f>Лист1!AC103</f>
        <v>2.3</v>
      </c>
      <c r="D122" s="101" t="s">
        <v>318</v>
      </c>
      <c r="E122" s="40">
        <f>Лист1!W103</f>
        <v>0</v>
      </c>
      <c r="F122" s="116">
        <f>Лист1!X103</f>
        <v>0</v>
      </c>
    </row>
    <row r="123" spans="1:6" ht="15.75" thickBot="1">
      <c r="A123" s="43"/>
      <c r="B123" s="5" t="str">
        <f>Лист1!B104</f>
        <v>Навешивание или снятие штор</v>
      </c>
      <c r="C123" s="39">
        <f>Лист1!AC104</f>
        <v>4.6</v>
      </c>
      <c r="D123" s="101" t="s">
        <v>319</v>
      </c>
      <c r="E123" s="40">
        <f>Лист1!W104</f>
        <v>0</v>
      </c>
      <c r="F123" s="116">
        <f>Лист1!X104</f>
        <v>0</v>
      </c>
    </row>
    <row r="124" spans="1:6" ht="15.75" thickBot="1">
      <c r="A124" s="43"/>
      <c r="B124" s="5" t="str">
        <f>Лист1!B105</f>
        <v>Глажение белья</v>
      </c>
      <c r="C124" s="39">
        <f>Лист1!AC105</f>
        <v>11.2</v>
      </c>
      <c r="D124" s="101" t="s">
        <v>317</v>
      </c>
      <c r="E124" s="40">
        <f>Лист1!W105</f>
        <v>0</v>
      </c>
      <c r="F124" s="116">
        <f>Лист1!X105</f>
        <v>0</v>
      </c>
    </row>
    <row r="125" spans="1:6" ht="15.75" thickBot="1">
      <c r="A125" s="43"/>
      <c r="B125" s="5" t="str">
        <f>Лист1!B106</f>
        <v>Мелкий ремонт белья</v>
      </c>
      <c r="C125" s="39">
        <f>Лист1!AC106</f>
        <v>1.1</v>
      </c>
      <c r="D125" s="101" t="s">
        <v>320</v>
      </c>
      <c r="E125" s="40">
        <f>Лист1!W106</f>
        <v>0</v>
      </c>
      <c r="F125" s="116">
        <f>Лист1!X106</f>
        <v>0</v>
      </c>
    </row>
    <row r="126" spans="1:6" ht="15.75" thickBot="1">
      <c r="A126" s="43"/>
      <c r="B126" s="5" t="str">
        <f>Лист1!B107</f>
        <v>Мытье посуды неблагоустроенный сектор</v>
      </c>
      <c r="C126" s="39">
        <f>Лист1!AC107</f>
        <v>4.6</v>
      </c>
      <c r="D126" s="101" t="s">
        <v>321</v>
      </c>
      <c r="E126" s="40">
        <f>Лист1!W107</f>
        <v>0</v>
      </c>
      <c r="F126" s="116">
        <f>Лист1!X107</f>
        <v>0</v>
      </c>
    </row>
    <row r="127" spans="1:6" ht="15.75" thickBot="1">
      <c r="A127" s="43"/>
      <c r="B127" s="5" t="str">
        <f>Лист1!B108</f>
        <v>Мытье посуды благоустроенный сектор</v>
      </c>
      <c r="C127" s="39">
        <f>Лист1!AC108</f>
        <v>2.3</v>
      </c>
      <c r="D127" s="101" t="s">
        <v>321</v>
      </c>
      <c r="E127" s="40">
        <f>Лист1!W108</f>
        <v>0</v>
      </c>
      <c r="F127" s="116">
        <f>Лист1!X108</f>
        <v>0</v>
      </c>
    </row>
    <row r="128" spans="1:6" ht="15.75" thickBot="1">
      <c r="A128" s="43"/>
      <c r="B128" s="5" t="str">
        <f>Лист1!B109</f>
        <v>Мытье панелей, дверей</v>
      </c>
      <c r="C128" s="39">
        <f>Лист1!AC109</f>
        <v>2.3</v>
      </c>
      <c r="D128" s="101" t="s">
        <v>322</v>
      </c>
      <c r="E128" s="40">
        <f>Лист1!W109</f>
        <v>0</v>
      </c>
      <c r="F128" s="116">
        <f>Лист1!X109</f>
        <v>0</v>
      </c>
    </row>
    <row r="129" spans="1:6" ht="15.75" thickBot="1">
      <c r="A129" s="43"/>
      <c r="B129" s="5" t="str">
        <f>Лист1!B110</f>
        <v>Чистка раковины</v>
      </c>
      <c r="C129" s="39">
        <f>Лист1!AC110</f>
        <v>2.3</v>
      </c>
      <c r="D129" s="101" t="s">
        <v>319</v>
      </c>
      <c r="E129" s="40">
        <f>Лист1!W110</f>
        <v>0</v>
      </c>
      <c r="F129" s="116">
        <f>Лист1!X110</f>
        <v>0</v>
      </c>
    </row>
    <row r="130" spans="1:6" ht="15.75" thickBot="1">
      <c r="A130" s="43"/>
      <c r="B130" s="5" t="str">
        <f>Лист1!B111</f>
        <v>Чистка ванны</v>
      </c>
      <c r="C130" s="39">
        <f>Лист1!AC111</f>
        <v>10</v>
      </c>
      <c r="D130" s="101" t="s">
        <v>319</v>
      </c>
      <c r="E130" s="40">
        <f>Лист1!W111</f>
        <v>0</v>
      </c>
      <c r="F130" s="116">
        <f>Лист1!X111</f>
        <v>0</v>
      </c>
    </row>
    <row r="131" spans="1:6" ht="15.75" thickBot="1">
      <c r="A131" s="43"/>
      <c r="B131" s="5" t="str">
        <f>Лист1!B112</f>
        <v>Чистка унитаза</v>
      </c>
      <c r="C131" s="39">
        <f>Лист1!AC112</f>
        <v>15</v>
      </c>
      <c r="D131" s="101" t="s">
        <v>319</v>
      </c>
      <c r="E131" s="40">
        <f>Лист1!W112</f>
        <v>0</v>
      </c>
      <c r="F131" s="116">
        <f>Лист1!X112</f>
        <v>0</v>
      </c>
    </row>
    <row r="132" spans="1:6" ht="15.75" thickBot="1">
      <c r="A132" s="43"/>
      <c r="B132" s="5" t="str">
        <f>Лист1!B113</f>
        <v>Чистка электрической или газовой печи</v>
      </c>
      <c r="C132" s="39">
        <f>Лист1!AC113</f>
        <v>6.6</v>
      </c>
      <c r="D132" s="101" t="s">
        <v>319</v>
      </c>
      <c r="E132" s="40">
        <f>Лист1!W113</f>
        <v>0</v>
      </c>
      <c r="F132" s="116">
        <f>Лист1!X113</f>
        <v>0</v>
      </c>
    </row>
    <row r="133" spans="1:6" ht="15.75" thickBot="1">
      <c r="A133" s="43"/>
      <c r="B133" s="5" t="str">
        <f>Лист1!B114</f>
        <v>Мытье холодильника</v>
      </c>
      <c r="C133" s="39">
        <f>Лист1!AC114</f>
        <v>15.8</v>
      </c>
      <c r="D133" s="101" t="s">
        <v>319</v>
      </c>
      <c r="E133" s="40">
        <f>Лист1!W114</f>
        <v>0</v>
      </c>
      <c r="F133" s="116">
        <f>Лист1!X114</f>
        <v>0</v>
      </c>
    </row>
    <row r="134" spans="1:6" ht="15.75" thickBot="1">
      <c r="A134" s="43"/>
      <c r="B134" s="5" t="str">
        <f>Лист1!B115</f>
        <v>Мытье окон без очистки от утепления </v>
      </c>
      <c r="C134" s="39">
        <f>Лист1!AC115</f>
        <v>2.3</v>
      </c>
      <c r="D134" s="101" t="s">
        <v>323</v>
      </c>
      <c r="E134" s="40">
        <f>Лист1!W115</f>
        <v>0</v>
      </c>
      <c r="F134" s="116">
        <f>Лист1!X115</f>
        <v>0</v>
      </c>
    </row>
    <row r="135" spans="1:6" ht="15.75" thickBot="1">
      <c r="A135" s="43"/>
      <c r="B135" s="5" t="str">
        <f>Лист1!B116</f>
        <v>Мытье окон с очисткой от утепления</v>
      </c>
      <c r="C135" s="39">
        <f>Лист1!AC116</f>
        <v>4.6</v>
      </c>
      <c r="D135" s="101" t="s">
        <v>323</v>
      </c>
      <c r="E135" s="40">
        <f>Лист1!W116</f>
        <v>0</v>
      </c>
      <c r="F135" s="116">
        <f>Лист1!X116</f>
        <v>0</v>
      </c>
    </row>
    <row r="136" spans="1:6" ht="15.75" thickBot="1">
      <c r="A136" s="43"/>
      <c r="B136" s="5" t="str">
        <f>Лист1!B117</f>
        <v>Утепление рам к зиме</v>
      </c>
      <c r="C136" s="39">
        <f>Лист1!AC117</f>
        <v>4.6</v>
      </c>
      <c r="D136" s="101" t="s">
        <v>324</v>
      </c>
      <c r="E136" s="40">
        <f>Лист1!W117</f>
        <v>0</v>
      </c>
      <c r="F136" s="116">
        <f>Лист1!X117</f>
        <v>0</v>
      </c>
    </row>
    <row r="137" spans="1:6" ht="15.75" thickBot="1">
      <c r="A137" s="43"/>
      <c r="B137" s="5" t="str">
        <f>Лист1!B118</f>
        <v>Мытье отопительной батареи</v>
      </c>
      <c r="C137" s="39">
        <f>Лист1!AC118</f>
        <v>4.6</v>
      </c>
      <c r="D137" s="101" t="s">
        <v>324</v>
      </c>
      <c r="E137" s="40">
        <f>Лист1!W118</f>
        <v>0</v>
      </c>
      <c r="F137" s="116">
        <f>Лист1!X118</f>
        <v>0</v>
      </c>
    </row>
    <row r="138" spans="1:6" ht="15.75" thickBot="1">
      <c r="A138" s="43"/>
      <c r="B138" s="5" t="str">
        <f>Лист1!B119</f>
        <v>Мытье зеркал, стекол в мебели</v>
      </c>
      <c r="C138" s="39">
        <f>Лист1!AC119</f>
        <v>2.3</v>
      </c>
      <c r="D138" s="101" t="s">
        <v>322</v>
      </c>
      <c r="E138" s="40">
        <f>Лист1!W119</f>
        <v>0</v>
      </c>
      <c r="F138" s="116">
        <f>Лист1!X119</f>
        <v>0</v>
      </c>
    </row>
    <row r="139" spans="1:6" ht="15.75" thickBot="1">
      <c r="A139" s="43"/>
      <c r="B139" s="5" t="str">
        <f>Лист1!B120</f>
        <v>Мытье, чистка люстр, бра и т.д.</v>
      </c>
      <c r="C139" s="39">
        <f>Лист1!AC120</f>
        <v>4.6</v>
      </c>
      <c r="D139" s="101" t="s">
        <v>319</v>
      </c>
      <c r="E139" s="40">
        <f>Лист1!W120</f>
        <v>0</v>
      </c>
      <c r="F139" s="116">
        <f>Лист1!X120</f>
        <v>0</v>
      </c>
    </row>
    <row r="140" spans="1:6" ht="15.75" thickBot="1">
      <c r="A140" s="43"/>
      <c r="B140" s="5" t="str">
        <f>Лист1!B121</f>
        <v>Чистка ковра, полов покрыт пылесосом</v>
      </c>
      <c r="C140" s="39">
        <f>Лист1!AC121</f>
        <v>2.3</v>
      </c>
      <c r="D140" s="101" t="s">
        <v>323</v>
      </c>
      <c r="E140" s="40">
        <f>Лист1!W121</f>
        <v>0</v>
      </c>
      <c r="F140" s="116">
        <f>Лист1!X121</f>
        <v>0</v>
      </c>
    </row>
    <row r="141" spans="1:6" ht="15.75" thickBot="1">
      <c r="A141" s="43"/>
      <c r="B141" s="5" t="str">
        <f>Лист1!B122</f>
        <v>Чистка ковра, полов покрыт веником</v>
      </c>
      <c r="C141" s="39">
        <f>Лист1!AC122</f>
        <v>4.6</v>
      </c>
      <c r="D141" s="101" t="s">
        <v>323</v>
      </c>
      <c r="E141" s="40">
        <f>Лист1!W122</f>
        <v>0</v>
      </c>
      <c r="F141" s="116">
        <f>Лист1!X122</f>
        <v>0</v>
      </c>
    </row>
    <row r="142" spans="1:6" ht="15.75" thickBot="1">
      <c r="A142" s="43"/>
      <c r="B142" s="5" t="str">
        <f>Лист1!B123</f>
        <v>Выбивка половиков от пыли на улице</v>
      </c>
      <c r="C142" s="39">
        <f>Лист1!AC123</f>
        <v>4.6</v>
      </c>
      <c r="D142" s="101" t="s">
        <v>325</v>
      </c>
      <c r="E142" s="40">
        <f>Лист1!W123</f>
        <v>0</v>
      </c>
      <c r="F142" s="116">
        <f>Лист1!X123</f>
        <v>0</v>
      </c>
    </row>
    <row r="143" spans="1:6" ht="15.75" thickBot="1">
      <c r="A143" s="43"/>
      <c r="B143" s="5" t="str">
        <f>Лист1!B124</f>
        <v>Борьба с домашними насекомыми</v>
      </c>
      <c r="C143" s="39">
        <f>Лист1!AC124</f>
        <v>2.3</v>
      </c>
      <c r="D143" s="101" t="s">
        <v>323</v>
      </c>
      <c r="E143" s="40">
        <f>Лист1!W124</f>
        <v>0</v>
      </c>
      <c r="F143" s="116">
        <f>Лист1!X124</f>
        <v>0</v>
      </c>
    </row>
    <row r="144" spans="1:6" ht="15.75" thickBot="1">
      <c r="A144" s="43"/>
      <c r="B144" s="5" t="str">
        <f>Лист1!B125</f>
        <v>Мытье полов после ремонта</v>
      </c>
      <c r="C144" s="39">
        <f>Лист1!AC125</f>
        <v>6.6</v>
      </c>
      <c r="D144" s="101" t="s">
        <v>323</v>
      </c>
      <c r="E144" s="40">
        <f>Лист1!W125</f>
        <v>0</v>
      </c>
      <c r="F144" s="116">
        <f>Лист1!X125</f>
        <v>0</v>
      </c>
    </row>
    <row r="145" spans="1:6" ht="15.75" thickBot="1">
      <c r="A145" s="43"/>
      <c r="B145" s="5" t="str">
        <f>Лист1!B126</f>
        <v>Влажная уборка пола, плинтусов </v>
      </c>
      <c r="C145" s="39">
        <f>Лист1!AC126</f>
        <v>6</v>
      </c>
      <c r="D145" s="101" t="s">
        <v>323</v>
      </c>
      <c r="E145" s="40">
        <f>Лист1!W126</f>
        <v>0</v>
      </c>
      <c r="F145" s="116">
        <f>Лист1!X126</f>
        <v>0</v>
      </c>
    </row>
    <row r="146" spans="1:6" ht="15.75" thickBot="1">
      <c r="A146" s="43"/>
      <c r="B146" s="5" t="str">
        <f>Лист1!B127</f>
        <v>Чистка и дезинфекция душевой кабины</v>
      </c>
      <c r="C146" s="39">
        <f>Лист1!AC127</f>
        <v>50</v>
      </c>
      <c r="D146" s="101" t="s">
        <v>326</v>
      </c>
      <c r="E146" s="40">
        <f>Лист1!W127</f>
        <v>0</v>
      </c>
      <c r="F146" s="116">
        <f>Лист1!X127</f>
        <v>0</v>
      </c>
    </row>
    <row r="147" spans="1:6" ht="15.75" thickBot="1">
      <c r="A147" s="43"/>
      <c r="B147" s="5" t="str">
        <f>Лист1!B128</f>
        <v>Мытье микроволновки внутри и снаружи</v>
      </c>
      <c r="C147" s="39">
        <f>Лист1!AC128</f>
        <v>20</v>
      </c>
      <c r="D147" s="101" t="s">
        <v>326</v>
      </c>
      <c r="E147" s="40">
        <f>Лист1!W128</f>
        <v>0</v>
      </c>
      <c r="F147" s="116">
        <f>Лист1!X128</f>
        <v>0</v>
      </c>
    </row>
    <row r="148" spans="1:6" ht="17.25" thickBot="1">
      <c r="A148" s="43"/>
      <c r="B148" s="5" t="str">
        <f>Лист1!B129</f>
        <v>Удаление загрязнений от экскрементов </v>
      </c>
      <c r="C148" s="39">
        <f>Лист1!AC129</f>
        <v>80</v>
      </c>
      <c r="D148" s="101" t="s">
        <v>327</v>
      </c>
      <c r="E148" s="40">
        <f>Лист1!W129</f>
        <v>0</v>
      </c>
      <c r="F148" s="116">
        <f>Лист1!X129</f>
        <v>0</v>
      </c>
    </row>
    <row r="149" spans="1:6" ht="15.75" thickBot="1">
      <c r="A149" s="43"/>
      <c r="B149" s="5" t="str">
        <f>Лист1!B130</f>
        <v>Чистка пылесоса</v>
      </c>
      <c r="C149" s="39">
        <f>Лист1!AC130</f>
        <v>25</v>
      </c>
      <c r="D149" s="101" t="s">
        <v>328</v>
      </c>
      <c r="E149" s="40">
        <f>Лист1!W130</f>
        <v>0</v>
      </c>
      <c r="F149" s="116">
        <f>Лист1!X130</f>
        <v>0</v>
      </c>
    </row>
    <row r="150" spans="1:6" ht="15.75" thickBot="1">
      <c r="A150" s="43"/>
      <c r="B150" s="5" t="str">
        <f>Лист1!B131</f>
        <v>Складир белья в шкаф, уборка в шкафу</v>
      </c>
      <c r="C150" s="39">
        <f>Лист1!AC131</f>
        <v>20</v>
      </c>
      <c r="D150" s="101" t="s">
        <v>328</v>
      </c>
      <c r="E150" s="40">
        <f>Лист1!W131</f>
        <v>0</v>
      </c>
      <c r="F150" s="116">
        <f>Лист1!X131</f>
        <v>0</v>
      </c>
    </row>
    <row r="151" spans="1:6" ht="15.75" thickBot="1">
      <c r="A151" s="43"/>
      <c r="B151" s="5" t="str">
        <f>Лист1!B132</f>
        <v>Складирование продуктов в холодильник</v>
      </c>
      <c r="C151" s="39">
        <f>Лист1!AC132</f>
        <v>20</v>
      </c>
      <c r="D151" s="101" t="s">
        <v>328</v>
      </c>
      <c r="E151" s="40">
        <f>Лист1!W132</f>
        <v>0</v>
      </c>
      <c r="F151" s="116">
        <f>Лист1!X132</f>
        <v>0</v>
      </c>
    </row>
    <row r="152" spans="1:6" ht="15.75" thickBot="1">
      <c r="A152" s="43"/>
      <c r="B152" s="5" t="str">
        <f>Лист1!B133</f>
        <v>Уборка веранда, балкон,гараж,стайка</v>
      </c>
      <c r="C152" s="39">
        <f>Лист1!AC133</f>
        <v>100</v>
      </c>
      <c r="D152" s="101" t="s">
        <v>323</v>
      </c>
      <c r="E152" s="40">
        <f>Лист1!W133</f>
        <v>0</v>
      </c>
      <c r="F152" s="116">
        <f>Лист1!X133</f>
        <v>0</v>
      </c>
    </row>
    <row r="153" spans="1:6" ht="15.75" thickBot="1">
      <c r="A153" s="43"/>
      <c r="B153" s="5" t="str">
        <f>Лист1!B134</f>
        <v>Залив воды в отопление в доме из шланга</v>
      </c>
      <c r="C153" s="39">
        <f>Лист1!AC134</f>
        <v>50</v>
      </c>
      <c r="D153" s="101" t="s">
        <v>315</v>
      </c>
      <c r="E153" s="40">
        <f>Лист1!W134</f>
        <v>0</v>
      </c>
      <c r="F153" s="116">
        <f>Лист1!X134</f>
        <v>0</v>
      </c>
    </row>
    <row r="154" spans="1:6" ht="15.75" thickBot="1">
      <c r="A154" s="43"/>
      <c r="B154" s="5" t="str">
        <f>Лист1!B135</f>
        <v>Залив воды в отопление в доме ведро</v>
      </c>
      <c r="C154" s="39">
        <f>Лист1!AC135</f>
        <v>20</v>
      </c>
      <c r="D154" s="101" t="s">
        <v>315</v>
      </c>
      <c r="E154" s="40">
        <f>Лист1!W135</f>
        <v>0</v>
      </c>
      <c r="F154" s="116">
        <f>Лист1!X135</f>
        <v>0</v>
      </c>
    </row>
    <row r="155" spans="1:6" ht="15.75" thickBot="1">
      <c r="A155" s="43"/>
      <c r="B155" s="5" t="str">
        <f>Лист1!B136</f>
        <v>Снятие и установка оконных рам</v>
      </c>
      <c r="C155" s="39">
        <f>Лист1!AC136</f>
        <v>15</v>
      </c>
      <c r="D155" s="101" t="s">
        <v>315</v>
      </c>
      <c r="E155" s="40">
        <f>Лист1!W136</f>
        <v>0</v>
      </c>
      <c r="F155" s="116">
        <f>Лист1!X136</f>
        <v>0</v>
      </c>
    </row>
    <row r="156" spans="1:6" ht="15.75" thickBot="1">
      <c r="A156" s="43"/>
      <c r="B156" s="5" t="str">
        <f>Лист1!B137</f>
        <v>Колка угля, втч, смерзшегося, ведро</v>
      </c>
      <c r="C156" s="39">
        <f>Лист1!AC137</f>
        <v>4.6</v>
      </c>
      <c r="D156" s="101" t="s">
        <v>315</v>
      </c>
      <c r="E156" s="40">
        <f>Лист1!W137</f>
        <v>0</v>
      </c>
      <c r="F156" s="116">
        <f>Лист1!X137</f>
        <v>0</v>
      </c>
    </row>
    <row r="157" spans="1:6" ht="15.75" thickBot="1">
      <c r="A157" s="43"/>
      <c r="B157" s="5" t="str">
        <f>Лист1!B138</f>
        <v>Переноска дров</v>
      </c>
      <c r="C157" s="39">
        <f>Лист1!AC138</f>
        <v>15.9</v>
      </c>
      <c r="D157" s="101" t="s">
        <v>329</v>
      </c>
      <c r="E157" s="40">
        <f>Лист1!W138</f>
        <v>0</v>
      </c>
      <c r="F157" s="116">
        <f>Лист1!X138</f>
        <v>0</v>
      </c>
    </row>
    <row r="158" spans="1:6" ht="15.75" thickBot="1">
      <c r="A158" s="43"/>
      <c r="B158" s="5" t="str">
        <f>Лист1!B139</f>
        <v>Укладка дров в поленницу</v>
      </c>
      <c r="C158" s="39">
        <f>Лист1!AC139</f>
        <v>15.9</v>
      </c>
      <c r="D158" s="101" t="s">
        <v>329</v>
      </c>
      <c r="E158" s="40">
        <f>Лист1!W139</f>
        <v>0</v>
      </c>
      <c r="F158" s="116">
        <f>Лист1!X139</f>
        <v>0</v>
      </c>
    </row>
    <row r="159" spans="1:6" ht="15.75" thickBot="1">
      <c r="A159" s="43"/>
      <c r="B159" s="5" t="str">
        <f>Лист1!B140</f>
        <v>Достав воды (&gt; 30 литров) до 100 м, ведро</v>
      </c>
      <c r="C159" s="39">
        <f>Лист1!AC140</f>
        <v>6.9</v>
      </c>
      <c r="D159" s="101" t="s">
        <v>315</v>
      </c>
      <c r="E159" s="40">
        <f>Лист1!W140</f>
        <v>0</v>
      </c>
      <c r="F159" s="116">
        <f>Лист1!X140</f>
        <v>0</v>
      </c>
    </row>
    <row r="160" spans="1:6" ht="15.75" thickBot="1">
      <c r="A160" s="43"/>
      <c r="B160" s="5" t="str">
        <f>Лист1!B141</f>
        <v>Достав воды (&gt; 30 литров) свыш 100м, ведро</v>
      </c>
      <c r="C160" s="39">
        <f>Лист1!AC141</f>
        <v>9</v>
      </c>
      <c r="D160" s="101" t="s">
        <v>315</v>
      </c>
      <c r="E160" s="40">
        <f>Лист1!W141</f>
        <v>0</v>
      </c>
      <c r="F160" s="116">
        <f>Лист1!X141</f>
        <v>0</v>
      </c>
    </row>
    <row r="161" spans="1:6" ht="15.75" thickBot="1">
      <c r="A161" s="43"/>
      <c r="B161" s="5" t="str">
        <f>Лист1!B142</f>
        <v>Вынос грязной воды в неблаг /секторе, ведро</v>
      </c>
      <c r="C161" s="39">
        <f>Лист1!AC142</f>
        <v>6.9</v>
      </c>
      <c r="D161" s="101" t="s">
        <v>315</v>
      </c>
      <c r="E161" s="40">
        <f>Лист1!W142</f>
        <v>0</v>
      </c>
      <c r="F161" s="116">
        <f>Лист1!X142</f>
        <v>0</v>
      </c>
    </row>
    <row r="162" spans="1:6" ht="15.75" thickBot="1">
      <c r="A162" s="43"/>
      <c r="B162" s="5" t="str">
        <f>Лист1!B143</f>
        <v>Уборка придомовой территории</v>
      </c>
      <c r="C162" s="39">
        <f>Лист1!AC143</f>
        <v>100</v>
      </c>
      <c r="D162" s="101" t="s">
        <v>323</v>
      </c>
      <c r="E162" s="40">
        <f>Лист1!W143</f>
        <v>0</v>
      </c>
      <c r="F162" s="116">
        <f>Лист1!X143</f>
        <v>0</v>
      </c>
    </row>
    <row r="163" spans="1:6" ht="15.75" thickBot="1">
      <c r="A163" s="43"/>
      <c r="B163" s="5" t="str">
        <f>Лист1!B144</f>
        <v>Очистка снега с прохожей части</v>
      </c>
      <c r="C163" s="39">
        <f>Лист1!AC144</f>
        <v>23</v>
      </c>
      <c r="D163" s="101" t="s">
        <v>323</v>
      </c>
      <c r="E163" s="40">
        <f>Лист1!W144</f>
        <v>0</v>
      </c>
      <c r="F163" s="116">
        <f>Лист1!X144</f>
        <v>0</v>
      </c>
    </row>
    <row r="164" spans="1:6" ht="15.75" thickBot="1">
      <c r="A164" s="43"/>
      <c r="B164" s="5" t="str">
        <f>Лист1!B145</f>
        <v>Огород (не более 2 соток) вскапывание</v>
      </c>
      <c r="C164" s="39">
        <f>Лист1!AC145</f>
        <v>38.4</v>
      </c>
      <c r="D164" s="101" t="s">
        <v>330</v>
      </c>
      <c r="E164" s="40">
        <f>Лист1!W145</f>
        <v>0</v>
      </c>
      <c r="F164" s="116">
        <f>Лист1!X145</f>
        <v>0</v>
      </c>
    </row>
    <row r="165" spans="1:6" ht="15.75" thickBot="1">
      <c r="A165" s="43"/>
      <c r="B165" s="5" t="str">
        <f>Лист1!B146</f>
        <v>Огород (&lt;2 с) формир гряд, заделка семян</v>
      </c>
      <c r="C165" s="39">
        <f>Лист1!AC146</f>
        <v>27.1</v>
      </c>
      <c r="D165" s="101" t="s">
        <v>330</v>
      </c>
      <c r="E165" s="40">
        <f>Лист1!W146</f>
        <v>0</v>
      </c>
      <c r="F165" s="116">
        <f>Лист1!X146</f>
        <v>0</v>
      </c>
    </row>
    <row r="166" spans="1:6" ht="15.75" thickBot="1">
      <c r="A166" s="43"/>
      <c r="B166" s="5" t="str">
        <f>Лист1!B147</f>
        <v>Огород (&lt;2с) прополка  вручную</v>
      </c>
      <c r="C166" s="39">
        <f>Лист1!AC147</f>
        <v>24.9</v>
      </c>
      <c r="D166" s="101" t="s">
        <v>330</v>
      </c>
      <c r="E166" s="40">
        <f>Лист1!W147</f>
        <v>0</v>
      </c>
      <c r="F166" s="116">
        <f>Лист1!X147</f>
        <v>0</v>
      </c>
    </row>
    <row r="167" spans="1:6" ht="15.75" thickBot="1">
      <c r="A167" s="43"/>
      <c r="B167" s="5" t="str">
        <f>Лист1!B148</f>
        <v>полив огорода  из шланга</v>
      </c>
      <c r="C167" s="39">
        <f>Лист1!AC148</f>
        <v>11.2</v>
      </c>
      <c r="D167" s="101" t="s">
        <v>330</v>
      </c>
      <c r="E167" s="40">
        <f>Лист1!W148</f>
        <v>0</v>
      </c>
      <c r="F167" s="116">
        <f>Лист1!X148</f>
        <v>0</v>
      </c>
    </row>
    <row r="168" spans="1:6" ht="15.75" thickBot="1">
      <c r="A168" s="43"/>
      <c r="B168" s="5" t="str">
        <f>Лист1!B149</f>
        <v>полив огорода ведро/лейка</v>
      </c>
      <c r="C168" s="39">
        <f>Лист1!AC149</f>
        <v>7</v>
      </c>
      <c r="D168" s="101" t="s">
        <v>331</v>
      </c>
      <c r="E168" s="40">
        <f>Лист1!W149</f>
        <v>0</v>
      </c>
      <c r="F168" s="116">
        <f>Лист1!X149</f>
        <v>0</v>
      </c>
    </row>
    <row r="169" spans="1:6" ht="15.75" thickBot="1">
      <c r="A169" s="43"/>
      <c r="B169" s="5" t="str">
        <f>Лист1!B150</f>
        <v>уборка урожая (кроме картофеля)</v>
      </c>
      <c r="C169" s="39">
        <f>Лист1!AC150</f>
        <v>11.3</v>
      </c>
      <c r="D169" s="101" t="s">
        <v>332</v>
      </c>
      <c r="E169" s="40">
        <f>Лист1!W150</f>
        <v>0</v>
      </c>
      <c r="F169" s="116">
        <f>Лист1!X150</f>
        <v>0</v>
      </c>
    </row>
    <row r="170" spans="1:6" ht="15.75" thickBot="1">
      <c r="A170" s="43"/>
      <c r="B170" s="5" t="str">
        <f>Лист1!B151</f>
        <v>из погреба в доме, ведро   </v>
      </c>
      <c r="C170" s="39">
        <f>Лист1!AC151</f>
        <v>4.6</v>
      </c>
      <c r="D170" s="101" t="s">
        <v>333</v>
      </c>
      <c r="E170" s="40">
        <f>Лист1!W151</f>
        <v>0</v>
      </c>
      <c r="F170" s="116">
        <f>Лист1!X151</f>
        <v>0</v>
      </c>
    </row>
    <row r="171" spans="1:6" ht="15.75" thickBot="1">
      <c r="A171" s="43"/>
      <c r="B171" s="5" t="str">
        <f>Лист1!B152</f>
        <v>из погреба на улице, ведро</v>
      </c>
      <c r="C171" s="39">
        <f>Лист1!AC152</f>
        <v>6.7</v>
      </c>
      <c r="D171" s="101" t="s">
        <v>333</v>
      </c>
      <c r="E171" s="40">
        <f>Лист1!W152</f>
        <v>0</v>
      </c>
      <c r="F171" s="116">
        <f>Лист1!X152</f>
        <v>0</v>
      </c>
    </row>
    <row r="172" spans="1:6" ht="15.75" thickBot="1">
      <c r="A172" s="43"/>
      <c r="B172" s="5" t="str">
        <f>Лист1!B153</f>
        <v>Уход за комнатными растениями,полив</v>
      </c>
      <c r="C172" s="39">
        <f>Лист1!AC153</f>
        <v>10</v>
      </c>
      <c r="D172" s="101" t="s">
        <v>333</v>
      </c>
      <c r="E172" s="40">
        <f>Лист1!W153</f>
        <v>0</v>
      </c>
      <c r="F172" s="116">
        <f>Лист1!X153</f>
        <v>0</v>
      </c>
    </row>
    <row r="173" spans="1:6" ht="15.75" thickBot="1">
      <c r="A173" s="43"/>
      <c r="B173" s="5" t="str">
        <f>Лист1!B154</f>
        <v>взрыхлен, обрез, удален увядших листьев</v>
      </c>
      <c r="C173" s="39">
        <f>Лист1!AC154</f>
        <v>10</v>
      </c>
      <c r="D173" s="101" t="s">
        <v>333</v>
      </c>
      <c r="E173" s="40">
        <f>Лист1!W154</f>
        <v>0</v>
      </c>
      <c r="F173" s="116">
        <f>Лист1!X154</f>
        <v>0</v>
      </c>
    </row>
    <row r="174" spans="1:6" ht="15.75" thickBot="1">
      <c r="A174" s="43"/>
      <c r="B174" s="5" t="str">
        <f>Лист1!B155</f>
        <v>пересадка</v>
      </c>
      <c r="C174" s="39">
        <f>Лист1!AC155</f>
        <v>20</v>
      </c>
      <c r="D174" s="101" t="s">
        <v>333</v>
      </c>
      <c r="E174" s="40">
        <f>Лист1!W155</f>
        <v>0</v>
      </c>
      <c r="F174" s="116">
        <f>Лист1!X155</f>
        <v>0</v>
      </c>
    </row>
    <row r="175" spans="1:6" ht="15.75" thickBot="1">
      <c r="A175" s="43"/>
      <c r="B175" s="5" t="str">
        <f>Лист1!B156</f>
        <v>подкормка</v>
      </c>
      <c r="C175" s="39">
        <f>Лист1!AC156</f>
        <v>10</v>
      </c>
      <c r="D175" s="101" t="s">
        <v>333</v>
      </c>
      <c r="E175" s="40">
        <f>Лист1!W156</f>
        <v>0</v>
      </c>
      <c r="F175" s="116">
        <f>Лист1!X156</f>
        <v>0</v>
      </c>
    </row>
    <row r="176" spans="1:6" ht="15.75" thickBot="1">
      <c r="A176" s="43"/>
      <c r="B176" s="5" t="str">
        <f>Лист1!B157</f>
        <v>Уход за д/животн, птиц  покупка продук</v>
      </c>
      <c r="C176" s="39">
        <f>Лист1!AC157</f>
        <v>100</v>
      </c>
      <c r="D176" s="101" t="s">
        <v>333</v>
      </c>
      <c r="E176" s="40">
        <f>Лист1!W157</f>
        <v>0</v>
      </c>
      <c r="F176" s="116">
        <f>Лист1!X157</f>
        <v>0</v>
      </c>
    </row>
    <row r="177" spans="1:6" ht="15.75" thickBot="1">
      <c r="A177" s="43"/>
      <c r="B177" s="5" t="str">
        <f>Лист1!B158</f>
        <v>Уход за д/животн, птицами  кормление</v>
      </c>
      <c r="C177" s="39">
        <f>Лист1!AC158</f>
        <v>100</v>
      </c>
      <c r="D177" s="101" t="s">
        <v>333</v>
      </c>
      <c r="E177" s="40">
        <f>Лист1!W158</f>
        <v>0</v>
      </c>
      <c r="F177" s="116">
        <f>Лист1!X158</f>
        <v>0</v>
      </c>
    </row>
    <row r="178" spans="1:6" ht="15.75" thickBot="1">
      <c r="A178" s="43"/>
      <c r="B178" s="5" t="str">
        <f>Лист1!B159</f>
        <v>Уход за д/живот,птиц мытье миски, выгул</v>
      </c>
      <c r="C178" s="39">
        <f>Лист1!AC159</f>
        <v>100</v>
      </c>
      <c r="D178" s="101" t="s">
        <v>333</v>
      </c>
      <c r="E178" s="40">
        <f>Лист1!W159</f>
        <v>0</v>
      </c>
      <c r="F178" s="116">
        <f>Лист1!X159</f>
        <v>0</v>
      </c>
    </row>
    <row r="179" spans="1:6" ht="15.75" thickBot="1">
      <c r="A179" s="43"/>
      <c r="B179" s="5" t="str">
        <f>Лист1!B160</f>
        <v>Получен, доставка почт корресп до 7 кг</v>
      </c>
      <c r="C179" s="39">
        <f>Лист1!AC160</f>
        <v>40</v>
      </c>
      <c r="D179" s="101" t="s">
        <v>333</v>
      </c>
      <c r="E179" s="40">
        <f>Лист1!W160</f>
        <v>0</v>
      </c>
      <c r="F179" s="116">
        <f>Лист1!X160</f>
        <v>0</v>
      </c>
    </row>
    <row r="180" spans="1:6" ht="15.75" thickBot="1">
      <c r="A180" s="43"/>
      <c r="B180" s="5" t="str">
        <f>Лист1!B161</f>
        <v>Замена электрической лампы</v>
      </c>
      <c r="C180" s="39">
        <f>Лист1!AC161</f>
        <v>15</v>
      </c>
      <c r="D180" s="101" t="s">
        <v>333</v>
      </c>
      <c r="E180" s="40">
        <f>Лист1!W161</f>
        <v>0</v>
      </c>
      <c r="F180" s="116">
        <f>Лист1!X161</f>
        <v>0</v>
      </c>
    </row>
    <row r="181" spans="1:6" ht="15.75" thickBot="1">
      <c r="A181" s="43"/>
      <c r="B181" s="5" t="str">
        <f>Лист1!B162</f>
        <v>Замена элементов питан в быт. приборах</v>
      </c>
      <c r="C181" s="39">
        <f>Лист1!AC162</f>
        <v>10</v>
      </c>
      <c r="D181" s="101" t="s">
        <v>333</v>
      </c>
      <c r="E181" s="40">
        <f>Лист1!W162</f>
        <v>0</v>
      </c>
      <c r="F181" s="116">
        <f>Лист1!X162</f>
        <v>0</v>
      </c>
    </row>
    <row r="182" spans="1:6" ht="15.75" thickBot="1">
      <c r="A182" s="43"/>
      <c r="B182" s="5" t="str">
        <f>Лист1!B163</f>
        <v>Снятие показ прибор учета воды, элэнерг</v>
      </c>
      <c r="C182" s="39">
        <f>Лист1!AC163</f>
        <v>5</v>
      </c>
      <c r="D182" s="101" t="s">
        <v>333</v>
      </c>
      <c r="E182" s="40">
        <f>Лист1!W163</f>
        <v>0</v>
      </c>
      <c r="F182" s="116">
        <f>Лист1!X163</f>
        <v>0</v>
      </c>
    </row>
    <row r="183" spans="1:6" ht="15.75" thickBot="1">
      <c r="A183" s="43"/>
      <c r="B183" s="5" t="str">
        <f>Лист1!B164</f>
        <v>Уборка могил</v>
      </c>
      <c r="C183" s="39">
        <f>Лист1!AC164</f>
        <v>1000</v>
      </c>
      <c r="D183" s="101" t="s">
        <v>333</v>
      </c>
      <c r="E183" s="40">
        <f>Лист1!W164</f>
        <v>0</v>
      </c>
      <c r="F183" s="116">
        <f>Лист1!X164</f>
        <v>0</v>
      </c>
    </row>
    <row r="184" spans="1:6" ht="15.75" thickBot="1">
      <c r="A184" s="43"/>
      <c r="B184" s="5" t="str">
        <f>Лист1!B165</f>
        <v>Индуктотерапия,«Витафон»</v>
      </c>
      <c r="C184" s="39">
        <f>Лист1!AC165</f>
        <v>10</v>
      </c>
      <c r="D184" s="101" t="s">
        <v>333</v>
      </c>
      <c r="E184" s="40">
        <f>Лист1!W165</f>
        <v>0</v>
      </c>
      <c r="F184" s="116">
        <f>Лист1!X165</f>
        <v>0</v>
      </c>
    </row>
    <row r="185" spans="1:6" ht="15.75" thickBot="1">
      <c r="A185" s="43"/>
      <c r="B185" s="5"/>
      <c r="C185" s="39"/>
      <c r="D185" s="43"/>
      <c r="E185" s="40"/>
      <c r="F185" s="116"/>
    </row>
    <row r="186" spans="1:6" ht="15.75" thickBot="1">
      <c r="A186" s="43"/>
      <c r="B186" s="32" t="s">
        <v>7</v>
      </c>
      <c r="C186" s="43"/>
      <c r="D186" s="43"/>
      <c r="E186" s="79">
        <f>SUM(E88:E185)</f>
        <v>0</v>
      </c>
      <c r="F186" s="117">
        <f>SUM(F88:F185)</f>
        <v>0</v>
      </c>
    </row>
    <row r="188" spans="2:6" ht="15">
      <c r="B188" s="12" t="s">
        <v>267</v>
      </c>
      <c r="C188" s="60" t="str">
        <f>MSumProp(F186)</f>
        <v>Ноль рублей 00 копеек</v>
      </c>
      <c r="D188" s="46"/>
      <c r="E188" s="46"/>
      <c r="F188" s="46"/>
    </row>
    <row r="189" spans="2:5" ht="15">
      <c r="B189" s="12" t="s">
        <v>268</v>
      </c>
      <c r="C189" s="46"/>
      <c r="D189" s="46"/>
      <c r="E189" s="12">
        <f>B4</f>
        <v>0</v>
      </c>
    </row>
    <row r="190" spans="2:5" ht="15">
      <c r="B190" s="50" t="s">
        <v>269</v>
      </c>
      <c r="C190" s="46"/>
      <c r="D190" s="46"/>
      <c r="E190" s="12">
        <f>Лист1!U2</f>
        <v>0</v>
      </c>
    </row>
    <row r="191" spans="2:5" ht="15">
      <c r="B191" s="50" t="s">
        <v>270</v>
      </c>
      <c r="C191" s="46"/>
      <c r="D191" s="46"/>
      <c r="E191" s="12">
        <f>Лист1!J171</f>
        <v>0</v>
      </c>
    </row>
    <row r="192" spans="2:5" ht="15">
      <c r="B192" s="50" t="s">
        <v>271</v>
      </c>
      <c r="C192" s="46"/>
      <c r="D192" s="46"/>
      <c r="E192" s="12" t="s">
        <v>272</v>
      </c>
    </row>
    <row r="194" spans="2:5" ht="15">
      <c r="B194" s="63"/>
      <c r="E194" s="19"/>
    </row>
  </sheetData>
  <sheetProtection password="C7F3" sheet="1" objects="1" scenarios="1"/>
  <printOptions/>
  <pageMargins left="0.7" right="0.17" top="0.75" bottom="0.75" header="0.3" footer="0.3"/>
  <pageSetup horizontalDpi="600" verticalDpi="600" orientation="portrait" paperSize="9" r:id="rId2"/>
  <rowBreaks count="1" manualBreakCount="1">
    <brk id="76" max="25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/>
  <dimension ref="A1:G194"/>
  <sheetViews>
    <sheetView zoomScalePageLayoutView="115" workbookViewId="0" topLeftCell="A1">
      <selection activeCell="B80" sqref="B80"/>
    </sheetView>
  </sheetViews>
  <sheetFormatPr defaultColWidth="9.140625" defaultRowHeight="15"/>
  <cols>
    <col min="1" max="1" width="5.7109375" style="12" customWidth="1"/>
    <col min="2" max="2" width="43.00390625" style="12" customWidth="1"/>
    <col min="3" max="3" width="9.140625" style="12" customWidth="1"/>
    <col min="4" max="4" width="8.421875" style="12" customWidth="1"/>
    <col min="5" max="5" width="8.00390625" style="12" customWidth="1"/>
    <col min="6" max="6" width="14.140625" style="12" customWidth="1"/>
    <col min="7" max="16384" width="9.140625" style="12" customWidth="1"/>
  </cols>
  <sheetData>
    <row r="1" spans="1:6" ht="15">
      <c r="A1" s="47" t="s">
        <v>265</v>
      </c>
      <c r="B1" s="13" t="s">
        <v>281</v>
      </c>
      <c r="C1" s="12" t="s">
        <v>266</v>
      </c>
      <c r="E1" s="15"/>
      <c r="F1" s="15"/>
    </row>
    <row r="2" spans="2:5" ht="15">
      <c r="B2" s="33" t="s">
        <v>250</v>
      </c>
      <c r="E2" s="34"/>
    </row>
    <row r="3" spans="1:5" ht="15">
      <c r="A3" s="34" t="s">
        <v>260</v>
      </c>
      <c r="C3" s="12" t="str">
        <f>Лист1!A3</f>
        <v>июль</v>
      </c>
      <c r="E3" s="13">
        <f>Клиент1!E3</f>
        <v>2019</v>
      </c>
    </row>
    <row r="4" spans="1:6" ht="15">
      <c r="A4" s="35" t="s">
        <v>259</v>
      </c>
      <c r="B4" s="94">
        <f>Лист1!Y4</f>
        <v>0</v>
      </c>
      <c r="C4" s="12" t="s">
        <v>262</v>
      </c>
      <c r="E4" s="15" t="s">
        <v>280</v>
      </c>
      <c r="F4" s="15"/>
    </row>
    <row r="5" spans="1:6" ht="15">
      <c r="A5" s="61"/>
      <c r="B5" s="13"/>
      <c r="C5" s="12" t="s">
        <v>264</v>
      </c>
      <c r="E5" s="48">
        <v>13504.08</v>
      </c>
      <c r="F5" s="48"/>
    </row>
    <row r="6" spans="1:6" ht="15">
      <c r="A6" s="62"/>
      <c r="B6" s="92" t="s">
        <v>348</v>
      </c>
      <c r="C6" s="100" t="s">
        <v>279</v>
      </c>
      <c r="D6" s="46"/>
      <c r="E6" s="15"/>
      <c r="F6" s="15"/>
    </row>
    <row r="7" spans="1:5" ht="15">
      <c r="A7" s="12" t="s">
        <v>251</v>
      </c>
      <c r="C7" s="12" t="s">
        <v>252</v>
      </c>
      <c r="E7" s="12" t="s">
        <v>253</v>
      </c>
    </row>
    <row r="8" ht="15"/>
    <row r="9" ht="15.75" thickBot="1">
      <c r="A9" s="34" t="s">
        <v>312</v>
      </c>
    </row>
    <row r="10" spans="1:6" ht="32.25" thickBot="1">
      <c r="A10" s="36" t="s">
        <v>254</v>
      </c>
      <c r="B10" s="37" t="s">
        <v>4</v>
      </c>
      <c r="C10" s="37" t="s">
        <v>255</v>
      </c>
      <c r="D10" s="37" t="s">
        <v>256</v>
      </c>
      <c r="E10" s="37" t="s">
        <v>257</v>
      </c>
      <c r="F10" s="37" t="s">
        <v>258</v>
      </c>
    </row>
    <row r="11" spans="1:6" ht="15" customHeight="1" thickBot="1">
      <c r="A11" s="38"/>
      <c r="B11" s="4" t="str">
        <f>Лист1!B9</f>
        <v>Покупка и доставка продуктов</v>
      </c>
      <c r="C11" s="39">
        <f>Лист1!AC9</f>
        <v>12</v>
      </c>
      <c r="D11" s="36"/>
      <c r="E11" s="40">
        <f>Лист1!Y9</f>
        <v>0</v>
      </c>
      <c r="F11" s="116">
        <f>C11*E11</f>
        <v>0</v>
      </c>
    </row>
    <row r="12" spans="1:6" ht="15" customHeight="1" thickBot="1">
      <c r="A12" s="38"/>
      <c r="B12" s="4" t="str">
        <f>Лист1!B10</f>
        <v>Доставка горячих обедов из столовой </v>
      </c>
      <c r="C12" s="39">
        <f>Лист1!AC10</f>
        <v>12</v>
      </c>
      <c r="D12" s="36"/>
      <c r="E12" s="40">
        <f>Лист1!Y10</f>
        <v>0</v>
      </c>
      <c r="F12" s="116">
        <f aca="true" t="shared" si="0" ref="F12:F69">C12*E12</f>
        <v>0</v>
      </c>
    </row>
    <row r="13" spans="1:6" ht="15" customHeight="1" thickBot="1">
      <c r="A13" s="38"/>
      <c r="B13" s="4" t="str">
        <f>Лист1!B11</f>
        <v>Покупка и доставка промтоваров</v>
      </c>
      <c r="C13" s="39">
        <f>Лист1!AC11</f>
        <v>12</v>
      </c>
      <c r="D13" s="36"/>
      <c r="E13" s="40">
        <f>Лист1!Y11</f>
        <v>0</v>
      </c>
      <c r="F13" s="116">
        <f t="shared" si="0"/>
        <v>0</v>
      </c>
    </row>
    <row r="14" spans="1:6" ht="15" customHeight="1" thickBot="1">
      <c r="A14" s="38"/>
      <c r="B14" s="4" t="str">
        <f>Лист1!B12</f>
        <v>Доставка средств реабилитации</v>
      </c>
      <c r="C14" s="39">
        <f>Лист1!AC12</f>
        <v>19</v>
      </c>
      <c r="D14" s="36"/>
      <c r="E14" s="40">
        <f>Лист1!Y12</f>
        <v>0</v>
      </c>
      <c r="F14" s="116">
        <f t="shared" si="0"/>
        <v>0</v>
      </c>
    </row>
    <row r="15" spans="1:6" ht="15" customHeight="1" thickBot="1">
      <c r="A15" s="38"/>
      <c r="B15" s="4" t="str">
        <f>Лист1!B13</f>
        <v>Содейств. в обеспечении книгами, журнал.</v>
      </c>
      <c r="C15" s="39">
        <f>Лист1!AC13</f>
        <v>12</v>
      </c>
      <c r="D15" s="36"/>
      <c r="E15" s="40">
        <f>Лист1!Y13</f>
        <v>0</v>
      </c>
      <c r="F15" s="116">
        <f t="shared" si="0"/>
        <v>0</v>
      </c>
    </row>
    <row r="16" spans="1:6" ht="15" customHeight="1" thickBot="1">
      <c r="A16" s="38"/>
      <c r="B16" s="4" t="str">
        <f>Лист1!B14</f>
        <v>Содейств. в организац.пред. услуг др. пред</v>
      </c>
      <c r="C16" s="39">
        <f>Лист1!AC14</f>
        <v>6.9</v>
      </c>
      <c r="D16" s="36"/>
      <c r="E16" s="40">
        <f>Лист1!Y14</f>
        <v>0</v>
      </c>
      <c r="F16" s="116">
        <f t="shared" si="0"/>
        <v>0</v>
      </c>
    </row>
    <row r="17" spans="1:6" ht="15" customHeight="1" thickBot="1">
      <c r="A17" s="38"/>
      <c r="B17" s="4" t="str">
        <f>Лист1!B15</f>
        <v>Отправка почты</v>
      </c>
      <c r="C17" s="39">
        <f>Лист1!AC15</f>
        <v>10.4</v>
      </c>
      <c r="D17" s="36"/>
      <c r="E17" s="40">
        <f>Лист1!Y15</f>
        <v>0</v>
      </c>
      <c r="F17" s="116">
        <f t="shared" si="0"/>
        <v>0</v>
      </c>
    </row>
    <row r="18" spans="1:6" ht="15" customHeight="1" thickBot="1">
      <c r="A18" s="38"/>
      <c r="B18" s="4" t="str">
        <f>Лист1!B16</f>
        <v>Помощь в приготовлении пищи</v>
      </c>
      <c r="C18" s="39">
        <f>Лист1!AC16</f>
        <v>7.6</v>
      </c>
      <c r="D18" s="41"/>
      <c r="E18" s="40">
        <f>Лист1!Y16</f>
        <v>0</v>
      </c>
      <c r="F18" s="116">
        <f t="shared" si="0"/>
        <v>0</v>
      </c>
    </row>
    <row r="19" spans="1:6" ht="15" customHeight="1" thickBot="1">
      <c r="A19" s="38"/>
      <c r="B19" s="4" t="str">
        <f>Лист1!B17</f>
        <v>Приготовление пищи</v>
      </c>
      <c r="C19" s="39">
        <f>Лист1!AC17</f>
        <v>14.4</v>
      </c>
      <c r="D19" s="41"/>
      <c r="E19" s="40">
        <f>Лист1!Y17</f>
        <v>0</v>
      </c>
      <c r="F19" s="116">
        <f t="shared" si="0"/>
        <v>0</v>
      </c>
    </row>
    <row r="20" spans="1:6" ht="15" customHeight="1" thickBot="1">
      <c r="A20" s="42"/>
      <c r="B20" s="4" t="str">
        <f>Лист1!B18</f>
        <v>кормление ослабленных получателей соцу.</v>
      </c>
      <c r="C20" s="39">
        <f>Лист1!AC18</f>
        <v>5.8</v>
      </c>
      <c r="D20" s="41"/>
      <c r="E20" s="40">
        <f>Лист1!Y18</f>
        <v>0</v>
      </c>
      <c r="F20" s="116">
        <f t="shared" si="0"/>
        <v>0</v>
      </c>
    </row>
    <row r="21" spans="1:6" ht="15" customHeight="1" thickBot="1">
      <c r="A21" s="42"/>
      <c r="B21" s="4" t="str">
        <f>Лист1!B19</f>
        <v>разогрев и подача пищи</v>
      </c>
      <c r="C21" s="39">
        <f>Лист1!AC19</f>
        <v>4.6</v>
      </c>
      <c r="D21" s="41"/>
      <c r="E21" s="40">
        <f>Лист1!Y19</f>
        <v>0</v>
      </c>
      <c r="F21" s="116">
        <f t="shared" si="0"/>
        <v>0</v>
      </c>
    </row>
    <row r="22" spans="1:6" ht="15" customHeight="1" thickBot="1">
      <c r="A22" s="42"/>
      <c r="B22" s="4" t="str">
        <f>Лист1!B20</f>
        <v>Оплата ЖКХ и услуг связи</v>
      </c>
      <c r="C22" s="39">
        <f>Лист1!AC20</f>
        <v>6.8</v>
      </c>
      <c r="D22" s="41"/>
      <c r="E22" s="40">
        <f>Лист1!Y20</f>
        <v>0</v>
      </c>
      <c r="F22" s="116">
        <f t="shared" si="0"/>
        <v>0</v>
      </c>
    </row>
    <row r="23" spans="1:6" ht="15" customHeight="1" thickBot="1">
      <c r="A23" s="42"/>
      <c r="B23" s="4" t="str">
        <f>Лист1!B21</f>
        <v>Сдача вещей в химчистку/стирку/ремонт</v>
      </c>
      <c r="C23" s="39">
        <f>Лист1!AC21</f>
        <v>13.8</v>
      </c>
      <c r="D23" s="41"/>
      <c r="E23" s="40">
        <f>Лист1!Y21</f>
        <v>0</v>
      </c>
      <c r="F23" s="116">
        <f t="shared" si="0"/>
        <v>0</v>
      </c>
    </row>
    <row r="24" spans="1:6" ht="15" customHeight="1" thickBot="1">
      <c r="A24" s="42"/>
      <c r="B24" s="4" t="str">
        <f>Лист1!B22</f>
        <v>содействие в обеспечении топливом</v>
      </c>
      <c r="C24" s="39">
        <f>Лист1!AC22</f>
        <v>13.8</v>
      </c>
      <c r="D24" s="41"/>
      <c r="E24" s="40">
        <f>Лист1!Y22</f>
        <v>0</v>
      </c>
      <c r="F24" s="116">
        <f t="shared" si="0"/>
        <v>0</v>
      </c>
    </row>
    <row r="25" spans="1:6" ht="15" customHeight="1" thickBot="1">
      <c r="A25" s="42"/>
      <c r="B25" s="4" t="str">
        <f>Лист1!B23</f>
        <v>сортировка и складирование угля в ведро</v>
      </c>
      <c r="C25" s="39">
        <f>Лист1!AC23</f>
        <v>2.8</v>
      </c>
      <c r="D25" s="41"/>
      <c r="E25" s="40">
        <f>Лист1!Y23</f>
        <v>0</v>
      </c>
      <c r="F25" s="116">
        <f t="shared" si="0"/>
        <v>0</v>
      </c>
    </row>
    <row r="26" spans="1:6" ht="15" customHeight="1" thickBot="1">
      <c r="A26" s="42"/>
      <c r="B26" s="4" t="str">
        <f>Лист1!B24</f>
        <v>доставка дров (до 7 кг.)</v>
      </c>
      <c r="C26" s="39">
        <f>Лист1!AC24</f>
        <v>2.8</v>
      </c>
      <c r="D26" s="41"/>
      <c r="E26" s="40">
        <f>Лист1!Y24</f>
        <v>0</v>
      </c>
      <c r="F26" s="116">
        <f t="shared" si="0"/>
        <v>0</v>
      </c>
    </row>
    <row r="27" spans="1:6" ht="15" customHeight="1" thickBot="1">
      <c r="A27" s="42"/>
      <c r="B27" s="4" t="str">
        <f>Лист1!B25</f>
        <v>доставка угля (1 ведро)</v>
      </c>
      <c r="C27" s="39">
        <f>Лист1!AC25</f>
        <v>2.4</v>
      </c>
      <c r="D27" s="41"/>
      <c r="E27" s="40">
        <f>Лист1!Y25</f>
        <v>0</v>
      </c>
      <c r="F27" s="116">
        <f t="shared" si="0"/>
        <v>0</v>
      </c>
    </row>
    <row r="28" spans="1:6" ht="15" customHeight="1" thickBot="1">
      <c r="A28" s="42"/>
      <c r="B28" s="4" t="str">
        <f>Лист1!B26</f>
        <v>растопка печи</v>
      </c>
      <c r="C28" s="39">
        <f>Лист1!AC26</f>
        <v>4.6</v>
      </c>
      <c r="D28" s="41"/>
      <c r="E28" s="40">
        <f>Лист1!Y26</f>
        <v>0</v>
      </c>
      <c r="F28" s="116">
        <f t="shared" si="0"/>
        <v>0</v>
      </c>
    </row>
    <row r="29" spans="1:6" ht="15" customHeight="1" thickBot="1">
      <c r="A29" s="42"/>
      <c r="B29" s="4" t="str">
        <f>Лист1!B27</f>
        <v>очистка топки от золы</v>
      </c>
      <c r="C29" s="39">
        <f>Лист1!AC27</f>
        <v>4.6</v>
      </c>
      <c r="D29" s="41"/>
      <c r="E29" s="40">
        <f>Лист1!Y27</f>
        <v>0</v>
      </c>
      <c r="F29" s="116">
        <f t="shared" si="0"/>
        <v>0</v>
      </c>
    </row>
    <row r="30" spans="1:6" ht="15" customHeight="1" thickBot="1">
      <c r="A30" s="42"/>
      <c r="B30" s="4" t="str">
        <f>Лист1!B28</f>
        <v>вынос золы (1 ведро)</v>
      </c>
      <c r="C30" s="39">
        <f>Лист1!AC28</f>
        <v>2.8</v>
      </c>
      <c r="D30" s="41"/>
      <c r="E30" s="40">
        <f>Лист1!Y28</f>
        <v>0</v>
      </c>
      <c r="F30" s="116">
        <f t="shared" si="0"/>
        <v>0</v>
      </c>
    </row>
    <row r="31" spans="1:6" ht="15" customHeight="1" thickBot="1">
      <c r="A31" s="42"/>
      <c r="B31" s="4" t="str">
        <f>Лист1!B29</f>
        <v>доставка воды (до 30 литров за посещение)</v>
      </c>
      <c r="C31" s="39">
        <f>Лист1!AC29</f>
        <v>4.2</v>
      </c>
      <c r="D31" s="41"/>
      <c r="E31" s="40">
        <f>Лист1!Y29</f>
        <v>0</v>
      </c>
      <c r="F31" s="116">
        <f t="shared" si="0"/>
        <v>0</v>
      </c>
    </row>
    <row r="32" spans="1:6" ht="15" customHeight="1" thickBot="1">
      <c r="A32" s="42"/>
      <c r="B32" s="4" t="str">
        <f>Лист1!B30</f>
        <v>Организация помощи в проведении ремонта</v>
      </c>
      <c r="C32" s="39">
        <f>Лист1!AC30</f>
        <v>20.6</v>
      </c>
      <c r="D32" s="41"/>
      <c r="E32" s="40">
        <f>Лист1!Y30</f>
        <v>0</v>
      </c>
      <c r="F32" s="116">
        <f t="shared" si="0"/>
        <v>0</v>
      </c>
    </row>
    <row r="33" spans="1:6" ht="15" customHeight="1" thickBot="1">
      <c r="A33" s="42"/>
      <c r="B33" s="4" t="str">
        <f>Лист1!B31</f>
        <v>влажная очистка мебели от пыли (0,5 часа)</v>
      </c>
      <c r="C33" s="39">
        <f>Лист1!AC31</f>
        <v>6.8</v>
      </c>
      <c r="D33" s="41"/>
      <c r="E33" s="40">
        <f>Лист1!Y31</f>
        <v>0</v>
      </c>
      <c r="F33" s="116">
        <f t="shared" si="0"/>
        <v>0</v>
      </c>
    </row>
    <row r="34" spans="1:6" ht="15" customHeight="1" thickBot="1">
      <c r="A34" s="42"/>
      <c r="B34" s="4" t="str">
        <f>Лист1!B32</f>
        <v>вынос мусора (1 ведро)</v>
      </c>
      <c r="C34" s="39">
        <f>Лист1!AC32</f>
        <v>3</v>
      </c>
      <c r="D34" s="41"/>
      <c r="E34" s="40">
        <f>Лист1!Y32</f>
        <v>0</v>
      </c>
      <c r="F34" s="116">
        <f t="shared" si="0"/>
        <v>0</v>
      </c>
    </row>
    <row r="35" spans="1:6" ht="15" customHeight="1" thickBot="1">
      <c r="A35" s="42"/>
      <c r="B35" s="4" t="str">
        <f>Лист1!B33</f>
        <v>очистка от пыли полов/стен/мебели (0,5час)</v>
      </c>
      <c r="C35" s="39">
        <f>Лист1!AC33</f>
        <v>6.8</v>
      </c>
      <c r="D35" s="41"/>
      <c r="E35" s="40">
        <f>Лист1!Y33</f>
        <v>0</v>
      </c>
      <c r="F35" s="116">
        <f t="shared" si="0"/>
        <v>0</v>
      </c>
    </row>
    <row r="36" spans="1:6" ht="15" customHeight="1" thickBot="1">
      <c r="A36" s="42"/>
      <c r="B36" s="4" t="str">
        <f>Лист1!B34</f>
        <v>обтирание/обмывание/причёсывание</v>
      </c>
      <c r="C36" s="39">
        <f>Лист1!AC34</f>
        <v>10.4</v>
      </c>
      <c r="D36" s="41"/>
      <c r="E36" s="40">
        <f>Лист1!Y34</f>
        <v>0</v>
      </c>
      <c r="F36" s="116">
        <f t="shared" si="0"/>
        <v>0</v>
      </c>
    </row>
    <row r="37" spans="1:6" ht="15" customHeight="1" thickBot="1">
      <c r="A37" s="42"/>
      <c r="B37" s="4" t="str">
        <f>Лист1!B35</f>
        <v>смена постельного и (или) нательного белья</v>
      </c>
      <c r="C37" s="39">
        <f>Лист1!AC35</f>
        <v>4.6</v>
      </c>
      <c r="D37" s="41"/>
      <c r="E37" s="40">
        <f>Лист1!Y35</f>
        <v>0</v>
      </c>
      <c r="F37" s="116">
        <f t="shared" si="0"/>
        <v>0</v>
      </c>
    </row>
    <row r="38" spans="1:6" ht="15" customHeight="1" thickBot="1">
      <c r="A38" s="42"/>
      <c r="B38" s="4" t="str">
        <f>Лист1!B36</f>
        <v>помощь в пользовании туалетом, судном</v>
      </c>
      <c r="C38" s="39">
        <f>Лист1!AC36</f>
        <v>3</v>
      </c>
      <c r="D38" s="41"/>
      <c r="E38" s="40">
        <f>Лист1!Y36</f>
        <v>0</v>
      </c>
      <c r="F38" s="116">
        <f t="shared" si="0"/>
        <v>0</v>
      </c>
    </row>
    <row r="39" spans="1:6" ht="15" customHeight="1" thickBot="1">
      <c r="A39" s="42"/>
      <c r="B39" s="4" t="str">
        <f>Лист1!B37</f>
        <v>вынос судна и его санобработка</v>
      </c>
      <c r="C39" s="39">
        <f>Лист1!AC37</f>
        <v>5.2</v>
      </c>
      <c r="D39" s="41"/>
      <c r="E39" s="40">
        <f>Лист1!Y37</f>
        <v>0</v>
      </c>
      <c r="F39" s="116">
        <f t="shared" si="0"/>
        <v>0</v>
      </c>
    </row>
    <row r="40" spans="1:6" ht="15" customHeight="1" thickBot="1">
      <c r="A40" s="42"/>
      <c r="B40" s="4" t="str">
        <f>Лист1!B38</f>
        <v>мытьё рук</v>
      </c>
      <c r="C40" s="39">
        <f>Лист1!AC38</f>
        <v>2.8</v>
      </c>
      <c r="D40" s="41"/>
      <c r="E40" s="40">
        <f>Лист1!Y38</f>
        <v>0</v>
      </c>
      <c r="F40" s="116">
        <f t="shared" si="0"/>
        <v>0</v>
      </c>
    </row>
    <row r="41" spans="1:6" ht="15" customHeight="1" thickBot="1">
      <c r="A41" s="42"/>
      <c r="B41" s="4" t="str">
        <f>Лист1!B39</f>
        <v>мытьё ног</v>
      </c>
      <c r="C41" s="39">
        <f>Лист1!AC39</f>
        <v>4.4</v>
      </c>
      <c r="D41" s="41"/>
      <c r="E41" s="40">
        <f>Лист1!Y39</f>
        <v>0</v>
      </c>
      <c r="F41" s="116">
        <f t="shared" si="0"/>
        <v>0</v>
      </c>
    </row>
    <row r="42" spans="1:6" ht="15" customHeight="1" thickBot="1">
      <c r="A42" s="42"/>
      <c r="B42" s="4" t="str">
        <f>Лист1!B40</f>
        <v>мытьё лица</v>
      </c>
      <c r="C42" s="39">
        <f>Лист1!AC40</f>
        <v>2.2</v>
      </c>
      <c r="D42" s="41"/>
      <c r="E42" s="40">
        <f>Лист1!Y40</f>
        <v>0</v>
      </c>
      <c r="F42" s="116">
        <f t="shared" si="0"/>
        <v>0</v>
      </c>
    </row>
    <row r="43" spans="1:6" ht="15" customHeight="1" thickBot="1">
      <c r="A43" s="42"/>
      <c r="B43" s="4" t="str">
        <f>Лист1!B41</f>
        <v>мытьё головы</v>
      </c>
      <c r="C43" s="39">
        <f>Лист1!AC41</f>
        <v>5.8</v>
      </c>
      <c r="D43" s="41"/>
      <c r="E43" s="40">
        <f>Лист1!Y41</f>
        <v>0</v>
      </c>
      <c r="F43" s="116">
        <f t="shared" si="0"/>
        <v>0</v>
      </c>
    </row>
    <row r="44" spans="1:6" ht="15" customHeight="1" thickBot="1">
      <c r="A44" s="42"/>
      <c r="B44" s="4" t="str">
        <f>Лист1!B42</f>
        <v>Содействие в организации ритуальных усл.</v>
      </c>
      <c r="C44" s="39">
        <f>Лист1!AC42</f>
        <v>55</v>
      </c>
      <c r="D44" s="41"/>
      <c r="E44" s="40">
        <f>Лист1!Y42</f>
        <v>0</v>
      </c>
      <c r="F44" s="116">
        <f t="shared" si="0"/>
        <v>0</v>
      </c>
    </row>
    <row r="45" spans="1:6" ht="15" customHeight="1" thickBot="1">
      <c r="A45" s="81"/>
      <c r="B45" s="23" t="s">
        <v>112</v>
      </c>
      <c r="C45" s="82"/>
      <c r="D45" s="82"/>
      <c r="E45" s="82"/>
      <c r="F45" s="121"/>
    </row>
    <row r="46" spans="1:6" ht="15" customHeight="1" thickBot="1">
      <c r="A46" s="42"/>
      <c r="B46" s="4" t="str">
        <f>Лист1!B44</f>
        <v>Забор и сдача  анализов</v>
      </c>
      <c r="C46" s="39">
        <f>Лист1!AC44</f>
        <v>13.8</v>
      </c>
      <c r="D46" s="41"/>
      <c r="E46" s="40">
        <f>Лист1!Y44</f>
        <v>0</v>
      </c>
      <c r="F46" s="116">
        <f t="shared" si="0"/>
        <v>0</v>
      </c>
    </row>
    <row r="47" spans="1:6" ht="15" customHeight="1" thickBot="1">
      <c r="A47" s="42"/>
      <c r="B47" s="4" t="str">
        <f>Лист1!B45</f>
        <v>содействие в обеспечен. Лекарствами</v>
      </c>
      <c r="C47" s="39">
        <f>Лист1!AC45</f>
        <v>10.4</v>
      </c>
      <c r="D47" s="41"/>
      <c r="E47" s="40">
        <f>Лист1!Y45</f>
        <v>0</v>
      </c>
      <c r="F47" s="116">
        <f t="shared" si="0"/>
        <v>0</v>
      </c>
    </row>
    <row r="48" spans="1:6" ht="15" customHeight="1" thickBot="1">
      <c r="A48" s="42"/>
      <c r="B48" s="4" t="str">
        <f>Лист1!B46</f>
        <v>проведение оздоровительных мероприятий</v>
      </c>
      <c r="C48" s="39">
        <f>Лист1!AC46</f>
        <v>7.6</v>
      </c>
      <c r="D48" s="41"/>
      <c r="E48" s="40">
        <f>Лист1!Y46</f>
        <v>0</v>
      </c>
      <c r="F48" s="116">
        <f t="shared" si="0"/>
        <v>0</v>
      </c>
    </row>
    <row r="49" spans="1:6" ht="15" customHeight="1" thickBot="1">
      <c r="A49" s="42"/>
      <c r="B49" s="4" t="str">
        <f>Лист1!B47</f>
        <v>измерение температуры</v>
      </c>
      <c r="C49" s="39">
        <f>Лист1!AC47</f>
        <v>2.2</v>
      </c>
      <c r="D49" s="41"/>
      <c r="E49" s="40">
        <f>Лист1!Y47</f>
        <v>0</v>
      </c>
      <c r="F49" s="116">
        <f t="shared" si="0"/>
        <v>0</v>
      </c>
    </row>
    <row r="50" spans="1:6" ht="15" customHeight="1" thickBot="1">
      <c r="A50" s="42"/>
      <c r="B50" s="4" t="str">
        <f>Лист1!B48</f>
        <v>измерение давления</v>
      </c>
      <c r="C50" s="39">
        <f>Лист1!AC48</f>
        <v>2.2</v>
      </c>
      <c r="D50" s="41"/>
      <c r="E50" s="40">
        <f>Лист1!Y48</f>
        <v>0</v>
      </c>
      <c r="F50" s="116">
        <f t="shared" si="0"/>
        <v>0</v>
      </c>
    </row>
    <row r="51" spans="1:6" ht="15" customHeight="1" thickBot="1">
      <c r="A51" s="42"/>
      <c r="B51" s="4" t="str">
        <f>Лист1!B49</f>
        <v>содействие в приёме лекарств</v>
      </c>
      <c r="C51" s="39">
        <f>Лист1!AC49</f>
        <v>3.4</v>
      </c>
      <c r="D51" s="41"/>
      <c r="E51" s="40">
        <f>Лист1!Y49</f>
        <v>0</v>
      </c>
      <c r="F51" s="116">
        <f t="shared" si="0"/>
        <v>0</v>
      </c>
    </row>
    <row r="52" spans="1:6" ht="15" customHeight="1" thickBot="1">
      <c r="A52" s="42"/>
      <c r="B52" s="4" t="str">
        <f>Лист1!B50</f>
        <v>посещение ЛПУ (без гражданина)</v>
      </c>
      <c r="C52" s="39">
        <f>Лист1!AC50</f>
        <v>13.8</v>
      </c>
      <c r="D52" s="41"/>
      <c r="E52" s="40">
        <f>Лист1!Y50</f>
        <v>0</v>
      </c>
      <c r="F52" s="116">
        <f t="shared" si="0"/>
        <v>0</v>
      </c>
    </row>
    <row r="53" spans="1:6" ht="15" customHeight="1" thickBot="1">
      <c r="A53" s="42"/>
      <c r="B53" s="4" t="str">
        <f>Лист1!B51</f>
        <v>Сопровожден на приём к специалист (1час)</v>
      </c>
      <c r="C53" s="39">
        <f>Лист1!AC51</f>
        <v>15.2</v>
      </c>
      <c r="D53" s="41"/>
      <c r="E53" s="40">
        <f>Лист1!Y51</f>
        <v>0</v>
      </c>
      <c r="F53" s="116">
        <f t="shared" si="0"/>
        <v>0</v>
      </c>
    </row>
    <row r="54" spans="1:6" ht="15" customHeight="1" thickBot="1">
      <c r="A54" s="42"/>
      <c r="B54" s="4" t="str">
        <f>Лист1!B52</f>
        <v>посещение в стационаре</v>
      </c>
      <c r="C54" s="39">
        <f>Лист1!AC52</f>
        <v>13.8</v>
      </c>
      <c r="D54" s="41"/>
      <c r="E54" s="40">
        <f>Лист1!Y52</f>
        <v>0</v>
      </c>
      <c r="F54" s="116">
        <f t="shared" si="0"/>
        <v>0</v>
      </c>
    </row>
    <row r="55" spans="1:6" ht="15" customHeight="1" thickBot="1">
      <c r="A55" s="42"/>
      <c r="B55" s="4" t="str">
        <f>Лист1!B53</f>
        <v>содействие в госпитализации</v>
      </c>
      <c r="C55" s="39">
        <f>Лист1!AC53</f>
        <v>15.2</v>
      </c>
      <c r="D55" s="41"/>
      <c r="E55" s="40">
        <f>Лист1!Y53</f>
        <v>0</v>
      </c>
      <c r="F55" s="116">
        <f t="shared" si="0"/>
        <v>0</v>
      </c>
    </row>
    <row r="56" spans="1:6" ht="15" customHeight="1" thickBot="1">
      <c r="A56" s="42"/>
      <c r="B56" s="4" t="str">
        <f>Лист1!B54</f>
        <v>сод. В проведении медико-соц. Экспертизы</v>
      </c>
      <c r="C56" s="39">
        <f>Лист1!AC54</f>
        <v>20.6</v>
      </c>
      <c r="D56" s="41"/>
      <c r="E56" s="40">
        <f>Лист1!Y54</f>
        <v>0</v>
      </c>
      <c r="F56" s="116">
        <f t="shared" si="0"/>
        <v>0</v>
      </c>
    </row>
    <row r="57" spans="1:6" ht="15" customHeight="1" thickBot="1">
      <c r="A57" s="42"/>
      <c r="B57" s="4" t="str">
        <f>Лист1!B55</f>
        <v>Сод. в получении санат-курортн.путёвки </v>
      </c>
      <c r="C57" s="39">
        <f>Лист1!AC55</f>
        <v>13.8</v>
      </c>
      <c r="D57" s="41"/>
      <c r="E57" s="40">
        <f>Лист1!Y55</f>
        <v>0</v>
      </c>
      <c r="F57" s="116">
        <f t="shared" si="0"/>
        <v>0</v>
      </c>
    </row>
    <row r="58" spans="1:6" ht="15" customHeight="1" thickBot="1">
      <c r="A58" s="81"/>
      <c r="B58" s="23" t="s">
        <v>336</v>
      </c>
      <c r="C58" s="82"/>
      <c r="D58" s="82"/>
      <c r="E58" s="82"/>
      <c r="F58" s="121"/>
    </row>
    <row r="59" spans="1:6" ht="15" customHeight="1" thickBot="1">
      <c r="A59" s="42"/>
      <c r="B59" s="4" t="str">
        <f>Лист1!B57</f>
        <v>Беседа</v>
      </c>
      <c r="C59" s="39">
        <f>Лист1!AC57</f>
        <v>6.8</v>
      </c>
      <c r="D59" s="41"/>
      <c r="E59" s="40">
        <f>Лист1!Y57</f>
        <v>0</v>
      </c>
      <c r="F59" s="116">
        <f t="shared" si="0"/>
        <v>0</v>
      </c>
    </row>
    <row r="60" spans="1:6" ht="15" customHeight="1" thickBot="1">
      <c r="A60" s="42"/>
      <c r="B60" s="4" t="str">
        <f>Лист1!B58</f>
        <v>содейств. в получении психологической пом.</v>
      </c>
      <c r="C60" s="39">
        <f>Лист1!AC58</f>
        <v>8.6</v>
      </c>
      <c r="D60" s="41"/>
      <c r="E60" s="40">
        <f>Лист1!Y58</f>
        <v>0</v>
      </c>
      <c r="F60" s="116">
        <f t="shared" si="0"/>
        <v>0</v>
      </c>
    </row>
    <row r="61" spans="1:6" ht="15" customHeight="1" thickBot="1">
      <c r="A61" s="81"/>
      <c r="B61" s="23" t="s">
        <v>341</v>
      </c>
      <c r="C61" s="82"/>
      <c r="D61" s="82"/>
      <c r="E61" s="82"/>
      <c r="F61" s="121"/>
    </row>
    <row r="62" spans="1:6" ht="15.75" thickBot="1">
      <c r="A62" s="41"/>
      <c r="B62" s="4"/>
      <c r="C62" s="39"/>
      <c r="D62" s="41"/>
      <c r="E62" s="40">
        <f>Лист1!Y60</f>
        <v>0</v>
      </c>
      <c r="F62" s="116"/>
    </row>
    <row r="63" spans="1:6" ht="15.75" thickBot="1">
      <c r="A63" s="91"/>
      <c r="B63" s="4" t="str">
        <f>Лист1!B61</f>
        <v>помощь в оформлении документов</v>
      </c>
      <c r="C63" s="39">
        <f>Лист1!AC61</f>
        <v>11.4</v>
      </c>
      <c r="D63" s="91"/>
      <c r="E63" s="40">
        <f>Лист1!Y61</f>
        <v>0</v>
      </c>
      <c r="F63" s="116">
        <f t="shared" si="0"/>
        <v>0</v>
      </c>
    </row>
    <row r="64" spans="1:6" ht="15.75" thickBot="1">
      <c r="A64" s="43"/>
      <c r="B64" s="4" t="str">
        <f>Лист1!B62</f>
        <v>содействие в получении мер соцподдержк</v>
      </c>
      <c r="C64" s="39">
        <f>Лист1!AC62</f>
        <v>11.4</v>
      </c>
      <c r="D64" s="43"/>
      <c r="E64" s="40">
        <f>Лист1!Y62</f>
        <v>0</v>
      </c>
      <c r="F64" s="116">
        <f t="shared" si="0"/>
        <v>0</v>
      </c>
    </row>
    <row r="65" spans="1:6" ht="15.75" thickBot="1">
      <c r="A65" s="43"/>
      <c r="B65" s="4" t="str">
        <f>Лист1!B63</f>
        <v>оказание помощи по вопросам пенсии</v>
      </c>
      <c r="C65" s="39">
        <f>Лист1!AC63</f>
        <v>13.8</v>
      </c>
      <c r="D65" s="43"/>
      <c r="E65" s="40">
        <f>Лист1!Y63</f>
        <v>0</v>
      </c>
      <c r="F65" s="116">
        <f t="shared" si="0"/>
        <v>0</v>
      </c>
    </row>
    <row r="66" spans="1:6" ht="15.75" thickBot="1">
      <c r="A66" s="83"/>
      <c r="B66" s="23" t="s">
        <v>343</v>
      </c>
      <c r="C66" s="83"/>
      <c r="D66" s="83"/>
      <c r="E66" s="83"/>
      <c r="F66" s="122"/>
    </row>
    <row r="67" spans="1:6" ht="15.75" thickBot="1">
      <c r="A67" s="91"/>
      <c r="B67" s="4" t="str">
        <f>Лист1!B65</f>
        <v>оказание помощи написании писем, смс</v>
      </c>
      <c r="C67" s="39">
        <f>Лист1!AC65</f>
        <v>5.8</v>
      </c>
      <c r="D67" s="91"/>
      <c r="E67" s="40">
        <f>Лист1!Y65</f>
        <v>0</v>
      </c>
      <c r="F67" s="116">
        <f t="shared" si="0"/>
        <v>0</v>
      </c>
    </row>
    <row r="68" spans="1:6" ht="15.75" thickBot="1">
      <c r="A68" s="43"/>
      <c r="B68" s="4" t="str">
        <f>Лист1!B66</f>
        <v>содействие в посещ. культурн мероприятий</v>
      </c>
      <c r="C68" s="39">
        <f>Лист1!AC66</f>
        <v>13.8</v>
      </c>
      <c r="D68" s="43"/>
      <c r="E68" s="40">
        <f>Лист1!Y66</f>
        <v>0</v>
      </c>
      <c r="F68" s="116">
        <f t="shared" si="0"/>
        <v>0</v>
      </c>
    </row>
    <row r="69" spans="1:6" ht="15.75" thickBot="1">
      <c r="A69" s="43"/>
      <c r="B69" s="4" t="str">
        <f>Лист1!B67</f>
        <v>обучение инвалидов польз.ср.ухода и реабил.</v>
      </c>
      <c r="C69" s="39">
        <f>Лист1!AC67</f>
        <v>9.2</v>
      </c>
      <c r="D69" s="43"/>
      <c r="E69" s="40">
        <f>Лист1!Y67</f>
        <v>0</v>
      </c>
      <c r="F69" s="116">
        <f t="shared" si="0"/>
        <v>0</v>
      </c>
    </row>
    <row r="70" spans="1:6" ht="15.75" thickBot="1">
      <c r="A70" s="43"/>
      <c r="B70" s="78" t="s">
        <v>288</v>
      </c>
      <c r="C70" s="39"/>
      <c r="D70" s="43"/>
      <c r="E70" s="40">
        <f>SUM(E11:E69)</f>
        <v>0</v>
      </c>
      <c r="F70" s="116">
        <f>SUM(F11:F69)</f>
        <v>0</v>
      </c>
    </row>
    <row r="71" spans="1:6" ht="15">
      <c r="A71" s="74"/>
      <c r="B71" s="70"/>
      <c r="C71" s="75"/>
      <c r="D71" s="74"/>
      <c r="E71" s="76"/>
      <c r="F71" s="77"/>
    </row>
    <row r="72" spans="2:6" ht="15">
      <c r="B72" s="12" t="s">
        <v>267</v>
      </c>
      <c r="C72" s="60" t="str">
        <f>MSumProp(F70)</f>
        <v>Ноль рублей 00 копеек</v>
      </c>
      <c r="D72" s="46"/>
      <c r="E72" s="46"/>
      <c r="F72" s="46"/>
    </row>
    <row r="73" spans="2:5" ht="15">
      <c r="B73" s="12" t="s">
        <v>268</v>
      </c>
      <c r="C73" s="46"/>
      <c r="D73" s="46"/>
      <c r="E73" s="12">
        <f>B4</f>
        <v>0</v>
      </c>
    </row>
    <row r="74" spans="2:5" ht="15">
      <c r="B74" s="50" t="s">
        <v>269</v>
      </c>
      <c r="C74" s="46"/>
      <c r="D74" s="46"/>
      <c r="E74" s="12">
        <f>Лист1!U2</f>
        <v>0</v>
      </c>
    </row>
    <row r="75" spans="2:5" ht="15">
      <c r="B75" s="50" t="s">
        <v>270</v>
      </c>
      <c r="C75" s="46"/>
      <c r="D75" s="46"/>
      <c r="E75" s="12">
        <f>Лист1!J171</f>
        <v>0</v>
      </c>
    </row>
    <row r="76" spans="2:5" ht="15">
      <c r="B76" s="50" t="s">
        <v>271</v>
      </c>
      <c r="C76" s="46"/>
      <c r="D76" s="46"/>
      <c r="E76" s="12" t="s">
        <v>272</v>
      </c>
    </row>
    <row r="77" spans="1:7" ht="15">
      <c r="A77" s="50"/>
      <c r="B77" s="70"/>
      <c r="C77" s="71"/>
      <c r="D77" s="50"/>
      <c r="E77" s="72"/>
      <c r="F77" s="73"/>
      <c r="G77" s="50"/>
    </row>
    <row r="78" spans="1:7" ht="15">
      <c r="A78" s="50"/>
      <c r="B78" s="70"/>
      <c r="C78" s="71"/>
      <c r="D78" s="50"/>
      <c r="E78" s="72"/>
      <c r="F78" s="73"/>
      <c r="G78" s="50"/>
    </row>
    <row r="79" spans="1:7" ht="15">
      <c r="A79" s="50"/>
      <c r="B79" s="70"/>
      <c r="C79" s="71"/>
      <c r="D79" s="50"/>
      <c r="E79" s="72"/>
      <c r="F79" s="73"/>
      <c r="G79" s="50"/>
    </row>
    <row r="80" spans="1:6" ht="15">
      <c r="A80" s="95" t="s">
        <v>265</v>
      </c>
      <c r="B80" s="13" t="str">
        <f>B1</f>
        <v>дог 3-238 от15.07.2015</v>
      </c>
      <c r="C80" s="12" t="s">
        <v>266</v>
      </c>
      <c r="E80" s="46">
        <f>E1</f>
        <v>0</v>
      </c>
      <c r="F80" s="46"/>
    </row>
    <row r="81" spans="2:5" ht="15">
      <c r="B81" s="33" t="s">
        <v>250</v>
      </c>
      <c r="E81" s="34"/>
    </row>
    <row r="82" spans="1:5" ht="15">
      <c r="A82" s="34" t="s">
        <v>289</v>
      </c>
      <c r="C82" s="12" t="str">
        <f>Лист1!A3</f>
        <v>июль</v>
      </c>
      <c r="E82" s="12">
        <f>E3</f>
        <v>2019</v>
      </c>
    </row>
    <row r="83" spans="1:6" ht="15">
      <c r="A83" s="35" t="s">
        <v>259</v>
      </c>
      <c r="B83" s="84">
        <f>B4</f>
        <v>0</v>
      </c>
      <c r="C83" s="12" t="s">
        <v>262</v>
      </c>
      <c r="E83" s="46" t="str">
        <f>E4</f>
        <v>Метал. 20-67</v>
      </c>
      <c r="F83" s="46"/>
    </row>
    <row r="84" spans="1:6" ht="15">
      <c r="A84" s="96"/>
      <c r="B84" s="12">
        <f>B5</f>
        <v>0</v>
      </c>
      <c r="C84" s="12" t="s">
        <v>264</v>
      </c>
      <c r="E84" s="97">
        <f>E5</f>
        <v>13504.08</v>
      </c>
      <c r="F84" s="97"/>
    </row>
    <row r="85" spans="1:6" ht="15">
      <c r="A85" s="98"/>
      <c r="B85" s="99" t="str">
        <f>B6</f>
        <v>ХХХХ ХХХХХХ</v>
      </c>
      <c r="C85" s="100" t="str">
        <f>C6</f>
        <v>п/о</v>
      </c>
      <c r="D85" s="46"/>
      <c r="E85" s="46"/>
      <c r="F85" s="46"/>
    </row>
    <row r="86" spans="1:5" ht="15.75" thickBot="1">
      <c r="A86" s="12" t="s">
        <v>251</v>
      </c>
      <c r="C86" s="12" t="s">
        <v>252</v>
      </c>
      <c r="E86" s="12" t="s">
        <v>253</v>
      </c>
    </row>
    <row r="87" spans="1:6" ht="43.5" thickBot="1">
      <c r="A87" s="36" t="s">
        <v>254</v>
      </c>
      <c r="B87" s="37" t="s">
        <v>4</v>
      </c>
      <c r="C87" s="37" t="s">
        <v>255</v>
      </c>
      <c r="D87" s="101" t="s">
        <v>313</v>
      </c>
      <c r="E87" s="37" t="s">
        <v>257</v>
      </c>
      <c r="F87" s="37" t="s">
        <v>258</v>
      </c>
    </row>
    <row r="88" spans="1:6" ht="15.75" thickBot="1">
      <c r="A88" s="43"/>
      <c r="B88" s="5" t="str">
        <f>Лист1!B69</f>
        <v>Сопровожд. на рынок, предпр.торговли</v>
      </c>
      <c r="C88" s="39">
        <f>Лист1!AC69</f>
        <v>50</v>
      </c>
      <c r="D88" s="101" t="s">
        <v>314</v>
      </c>
      <c r="E88" s="40">
        <f>Лист1!Y69</f>
        <v>0</v>
      </c>
      <c r="F88" s="116">
        <f>Лист1!Z69</f>
        <v>0</v>
      </c>
    </row>
    <row r="89" spans="1:6" ht="15.75" thickBot="1">
      <c r="A89" s="43"/>
      <c r="B89" s="5" t="str">
        <f>Лист1!B70</f>
        <v>Сопровожд. в др.организац. Учрежден.</v>
      </c>
      <c r="C89" s="39">
        <f>Лист1!AC70</f>
        <v>50</v>
      </c>
      <c r="D89" s="101" t="s">
        <v>314</v>
      </c>
      <c r="E89" s="40">
        <f>Лист1!Y70</f>
        <v>0</v>
      </c>
      <c r="F89" s="116">
        <f>Лист1!Z70</f>
        <v>0</v>
      </c>
    </row>
    <row r="90" spans="1:6" ht="15.75" thickBot="1">
      <c r="A90" s="43"/>
      <c r="B90" s="5" t="str">
        <f>Лист1!B71</f>
        <v>смена положения тела</v>
      </c>
      <c r="C90" s="39">
        <f>Лист1!AC71</f>
        <v>20</v>
      </c>
      <c r="D90" s="101" t="s">
        <v>315</v>
      </c>
      <c r="E90" s="40">
        <f>Лист1!Y71</f>
        <v>0</v>
      </c>
      <c r="F90" s="116">
        <f>Лист1!Z71</f>
        <v>0</v>
      </c>
    </row>
    <row r="91" spans="1:6" ht="15.75" thickBot="1">
      <c r="A91" s="43"/>
      <c r="B91" s="5" t="str">
        <f>Лист1!B72</f>
        <v>подъем из лежачего - при весе до 80 кг</v>
      </c>
      <c r="C91" s="39">
        <f>Лист1!AC72</f>
        <v>30</v>
      </c>
      <c r="D91" s="101" t="s">
        <v>315</v>
      </c>
      <c r="E91" s="40">
        <f>Лист1!Y72</f>
        <v>0</v>
      </c>
      <c r="F91" s="116">
        <f>Лист1!Z72</f>
        <v>0</v>
      </c>
    </row>
    <row r="92" spans="1:6" ht="15.75" thickBot="1">
      <c r="A92" s="43"/>
      <c r="B92" s="5" t="str">
        <f>Лист1!B73</f>
        <v>подъем из лежачего при весе более 80 кг</v>
      </c>
      <c r="C92" s="39">
        <f>Лист1!AC73</f>
        <v>50</v>
      </c>
      <c r="D92" s="101" t="s">
        <v>315</v>
      </c>
      <c r="E92" s="40">
        <f>Лист1!Y73</f>
        <v>0</v>
      </c>
      <c r="F92" s="116">
        <f>Лист1!Z73</f>
        <v>0</v>
      </c>
    </row>
    <row r="93" spans="1:6" ht="15.75" thickBot="1">
      <c r="A93" s="43"/>
      <c r="B93" s="5" t="str">
        <f>Лист1!B74</f>
        <v>Помощь передвижение по жилью</v>
      </c>
      <c r="C93" s="39">
        <f>Лист1!AC74</f>
        <v>30</v>
      </c>
      <c r="D93" s="101" t="s">
        <v>315</v>
      </c>
      <c r="E93" s="40">
        <f>Лист1!Y74</f>
        <v>0</v>
      </c>
      <c r="F93" s="116">
        <f>Лист1!Z74</f>
        <v>0</v>
      </c>
    </row>
    <row r="94" spans="1:6" ht="15.75" thickBot="1">
      <c r="A94" s="43"/>
      <c r="B94" s="5" t="str">
        <f>Лист1!B75</f>
        <v>Услуги сиделки в нерабочее вр. будни</v>
      </c>
      <c r="C94" s="39">
        <f>Лист1!AC75</f>
        <v>200</v>
      </c>
      <c r="D94" s="101" t="s">
        <v>314</v>
      </c>
      <c r="E94" s="40">
        <f>Лист1!Y75</f>
        <v>0</v>
      </c>
      <c r="F94" s="116">
        <f>Лист1!Z75</f>
        <v>0</v>
      </c>
    </row>
    <row r="95" spans="1:6" ht="15.75" thickBot="1">
      <c r="A95" s="43"/>
      <c r="B95" s="5" t="str">
        <f>Лист1!B76</f>
        <v>Услуги сиделки выход.празд</v>
      </c>
      <c r="C95" s="39">
        <f>Лист1!AC76</f>
        <v>400</v>
      </c>
      <c r="D95" s="101" t="s">
        <v>314</v>
      </c>
      <c r="E95" s="40">
        <f>Лист1!Y76</f>
        <v>0</v>
      </c>
      <c r="F95" s="116">
        <f>Лист1!Z76</f>
        <v>0</v>
      </c>
    </row>
    <row r="96" spans="1:6" ht="15.75" thickBot="1">
      <c r="A96" s="43"/>
      <c r="B96" s="5" t="str">
        <f>Лист1!B77</f>
        <v>Приобр.промтов,продукт (за пределами)</v>
      </c>
      <c r="C96" s="39">
        <f>Лист1!AC77</f>
        <v>75</v>
      </c>
      <c r="D96" s="101" t="s">
        <v>315</v>
      </c>
      <c r="E96" s="40">
        <f>Лист1!Y77</f>
        <v>0</v>
      </c>
      <c r="F96" s="116">
        <f>Лист1!Z77</f>
        <v>0</v>
      </c>
    </row>
    <row r="97" spans="1:6" ht="15.75" thickBot="1">
      <c r="A97" s="43"/>
      <c r="B97" s="5" t="str">
        <f>Лист1!B78</f>
        <v>Посещен. организаций без получателя</v>
      </c>
      <c r="C97" s="39">
        <f>Лист1!AC78</f>
        <v>25</v>
      </c>
      <c r="D97" s="101" t="s">
        <v>315</v>
      </c>
      <c r="E97" s="40">
        <f>Лист1!Y78</f>
        <v>0</v>
      </c>
      <c r="F97" s="116">
        <f>Лист1!Z78</f>
        <v>0</v>
      </c>
    </row>
    <row r="98" spans="1:6" ht="15.75" thickBot="1">
      <c r="A98" s="43"/>
      <c r="B98" s="5" t="str">
        <f>Лист1!B79</f>
        <v>Вызов врача на дом</v>
      </c>
      <c r="C98" s="39">
        <f>Лист1!AC79</f>
        <v>3.4</v>
      </c>
      <c r="D98" s="101" t="s">
        <v>315</v>
      </c>
      <c r="E98" s="40">
        <f>Лист1!Y79</f>
        <v>0</v>
      </c>
      <c r="F98" s="116">
        <f>Лист1!Z79</f>
        <v>0</v>
      </c>
    </row>
    <row r="99" spans="1:6" ht="15.75" thickBot="1">
      <c r="A99" s="43"/>
      <c r="B99" s="5" t="str">
        <f>Лист1!B80</f>
        <v>Ожидание экстренных служб</v>
      </c>
      <c r="C99" s="39">
        <f>Лист1!AC80</f>
        <v>45</v>
      </c>
      <c r="D99" s="101" t="s">
        <v>314</v>
      </c>
      <c r="E99" s="40">
        <f>Лист1!Y80</f>
        <v>0</v>
      </c>
      <c r="F99" s="116">
        <f>Лист1!Z80</f>
        <v>0</v>
      </c>
    </row>
    <row r="100" spans="1:6" ht="15.75" thickBot="1">
      <c r="A100" s="43"/>
      <c r="B100" s="5" t="str">
        <f>Лист1!B81</f>
        <v>Замена одноразового подгузника</v>
      </c>
      <c r="C100" s="39">
        <f>Лист1!AC81</f>
        <v>45</v>
      </c>
      <c r="D100" s="101" t="s">
        <v>316</v>
      </c>
      <c r="E100" s="40">
        <f>Лист1!Y81</f>
        <v>0</v>
      </c>
      <c r="F100" s="116">
        <f>Лист1!Z81</f>
        <v>0</v>
      </c>
    </row>
    <row r="101" spans="1:6" ht="15.75" thickBot="1">
      <c r="A101" s="43"/>
      <c r="B101" s="5" t="str">
        <f>Лист1!B82</f>
        <v>Обработка головы при педикулезе</v>
      </c>
      <c r="C101" s="39">
        <f>Лист1!AC82</f>
        <v>80</v>
      </c>
      <c r="D101" s="101" t="s">
        <v>315</v>
      </c>
      <c r="E101" s="40">
        <f>Лист1!Y82</f>
        <v>0</v>
      </c>
      <c r="F101" s="116">
        <f>Лист1!Z82</f>
        <v>0</v>
      </c>
    </row>
    <row r="102" spans="1:6" ht="15.75" thickBot="1">
      <c r="A102" s="43"/>
      <c r="B102" s="5" t="str">
        <f>Лист1!B83</f>
        <v>Бритье электробритвой</v>
      </c>
      <c r="C102" s="39">
        <f>Лист1!AC83</f>
        <v>6.6</v>
      </c>
      <c r="D102" s="101" t="s">
        <v>315</v>
      </c>
      <c r="E102" s="40">
        <f>Лист1!Y83</f>
        <v>0</v>
      </c>
      <c r="F102" s="116">
        <f>Лист1!Z83</f>
        <v>0</v>
      </c>
    </row>
    <row r="103" spans="1:6" ht="15.75" thickBot="1">
      <c r="A103" s="43"/>
      <c r="B103" s="5" t="str">
        <f>Лист1!B84</f>
        <v>Бритье станком</v>
      </c>
      <c r="C103" s="39">
        <f>Лист1!AC84</f>
        <v>8.9</v>
      </c>
      <c r="D103" s="101" t="s">
        <v>315</v>
      </c>
      <c r="E103" s="40">
        <f>Лист1!Y84</f>
        <v>0</v>
      </c>
      <c r="F103" s="116">
        <f>Лист1!Z84</f>
        <v>0</v>
      </c>
    </row>
    <row r="104" spans="1:6" ht="15.75" thickBot="1">
      <c r="A104" s="43"/>
      <c r="B104" s="5" t="str">
        <f>Лист1!B85</f>
        <v>Гигиеническая стрижка ногтей на руках</v>
      </c>
      <c r="C104" s="39">
        <f>Лист1!AC85</f>
        <v>10</v>
      </c>
      <c r="D104" s="101" t="s">
        <v>315</v>
      </c>
      <c r="E104" s="40">
        <f>Лист1!Y85</f>
        <v>0</v>
      </c>
      <c r="F104" s="116">
        <f>Лист1!Z85</f>
        <v>0</v>
      </c>
    </row>
    <row r="105" spans="1:6" ht="15.75" thickBot="1">
      <c r="A105" s="43"/>
      <c r="B105" s="5" t="str">
        <f>Лист1!B86</f>
        <v>Гигиеническая стрижка ногтей на ногах</v>
      </c>
      <c r="C105" s="39">
        <f>Лист1!AC86</f>
        <v>15</v>
      </c>
      <c r="D105" s="101" t="s">
        <v>315</v>
      </c>
      <c r="E105" s="40">
        <f>Лист1!Y86</f>
        <v>0</v>
      </c>
      <c r="F105" s="116">
        <f>Лист1!Z86</f>
        <v>0</v>
      </c>
    </row>
    <row r="106" spans="1:6" ht="15.75" thickBot="1">
      <c r="A106" s="43"/>
      <c r="B106" s="5" t="str">
        <f>Лист1!B87</f>
        <v>Подготовка к приему ванны</v>
      </c>
      <c r="C106" s="39">
        <f>Лист1!AC87</f>
        <v>11.3</v>
      </c>
      <c r="D106" s="101" t="s">
        <v>315</v>
      </c>
      <c r="E106" s="40">
        <f>Лист1!Y87</f>
        <v>0</v>
      </c>
      <c r="F106" s="116">
        <f>Лист1!Z87</f>
        <v>0</v>
      </c>
    </row>
    <row r="107" spans="1:6" ht="15.75" thickBot="1">
      <c r="A107" s="43"/>
      <c r="B107" s="5" t="str">
        <f>Лист1!B88</f>
        <v>Подготовка к приему бани</v>
      </c>
      <c r="C107" s="39">
        <f>Лист1!AC88</f>
        <v>15.8</v>
      </c>
      <c r="D107" s="101" t="s">
        <v>315</v>
      </c>
      <c r="E107" s="40">
        <f>Лист1!Y88</f>
        <v>0</v>
      </c>
      <c r="F107" s="116">
        <f>Лист1!Z88</f>
        <v>0</v>
      </c>
    </row>
    <row r="108" spans="1:6" ht="15.75" thickBot="1">
      <c r="A108" s="43"/>
      <c r="B108" s="5" t="str">
        <f>Лист1!B89</f>
        <v>Купание в ванне</v>
      </c>
      <c r="C108" s="39">
        <f>Лист1!AC89</f>
        <v>38.4</v>
      </c>
      <c r="D108" s="101" t="s">
        <v>315</v>
      </c>
      <c r="E108" s="40">
        <f>Лист1!Y89</f>
        <v>0</v>
      </c>
      <c r="F108" s="116">
        <f>Лист1!Z89</f>
        <v>0</v>
      </c>
    </row>
    <row r="109" spans="1:6" ht="15.75" thickBot="1">
      <c r="A109" s="43"/>
      <c r="B109" s="5" t="str">
        <f>Лист1!B90</f>
        <v>Купание в бане</v>
      </c>
      <c r="C109" s="39">
        <f>Лист1!AC90</f>
        <v>33.8</v>
      </c>
      <c r="D109" s="101" t="s">
        <v>315</v>
      </c>
      <c r="E109" s="40">
        <f>Лист1!Y90</f>
        <v>0</v>
      </c>
      <c r="F109" s="116">
        <f>Лист1!Z90</f>
        <v>0</v>
      </c>
    </row>
    <row r="110" spans="1:6" ht="15.75" thickBot="1">
      <c r="A110" s="43"/>
      <c r="B110" s="5" t="str">
        <f>Лист1!B91</f>
        <v>Втирание мази</v>
      </c>
      <c r="C110" s="39">
        <f>Лист1!AC91</f>
        <v>2.3</v>
      </c>
      <c r="D110" s="101" t="s">
        <v>315</v>
      </c>
      <c r="E110" s="40">
        <f>Лист1!Y91</f>
        <v>0</v>
      </c>
      <c r="F110" s="116">
        <f>Лист1!Z91</f>
        <v>0</v>
      </c>
    </row>
    <row r="111" spans="1:6" ht="15.75" thickBot="1">
      <c r="A111" s="43"/>
      <c r="B111" s="5" t="str">
        <f>Лист1!B92</f>
        <v>Закапывание капель </v>
      </c>
      <c r="C111" s="39">
        <f>Лист1!AC92</f>
        <v>4.6</v>
      </c>
      <c r="D111" s="101" t="s">
        <v>315</v>
      </c>
      <c r="E111" s="40">
        <f>Лист1!Y92</f>
        <v>0</v>
      </c>
      <c r="F111" s="116">
        <f>Лист1!Z92</f>
        <v>0</v>
      </c>
    </row>
    <row r="112" spans="1:6" ht="15.75" thickBot="1">
      <c r="A112" s="43"/>
      <c r="B112" s="5" t="str">
        <f>Лист1!B93</f>
        <v>Гигиеническое укорачивание волос  </v>
      </c>
      <c r="C112" s="39">
        <f>Лист1!AC93</f>
        <v>50</v>
      </c>
      <c r="D112" s="101" t="s">
        <v>315</v>
      </c>
      <c r="E112" s="40">
        <f>Лист1!Y93</f>
        <v>0</v>
      </c>
      <c r="F112" s="116">
        <f>Лист1!Z93</f>
        <v>0</v>
      </c>
    </row>
    <row r="113" spans="1:6" ht="15.75" thickBot="1">
      <c r="A113" s="43"/>
      <c r="B113" s="5" t="str">
        <f>Лист1!B94</f>
        <v>Стирка белья в благоустр вручную </v>
      </c>
      <c r="C113" s="39">
        <f>Лист1!AC94</f>
        <v>45</v>
      </c>
      <c r="D113" s="101" t="s">
        <v>317</v>
      </c>
      <c r="E113" s="40">
        <f>Лист1!Y94</f>
        <v>0</v>
      </c>
      <c r="F113" s="116">
        <f>Лист1!Z94</f>
        <v>0</v>
      </c>
    </row>
    <row r="114" spans="1:6" ht="15.75" thickBot="1">
      <c r="A114" s="43"/>
      <c r="B114" s="5" t="str">
        <f>Лист1!B95</f>
        <v>Стирка белья в благоустр машинная </v>
      </c>
      <c r="C114" s="39">
        <f>Лист1!AC95</f>
        <v>22.5</v>
      </c>
      <c r="D114" s="101" t="s">
        <v>314</v>
      </c>
      <c r="E114" s="40">
        <f>Лист1!Y95</f>
        <v>0</v>
      </c>
      <c r="F114" s="116">
        <f>Лист1!Z95</f>
        <v>0</v>
      </c>
    </row>
    <row r="115" spans="1:6" ht="15.75" thickBot="1">
      <c r="A115" s="43"/>
      <c r="B115" s="5" t="str">
        <f>Лист1!B96</f>
        <v>Стирка белья в благоустр маш с отжимом</v>
      </c>
      <c r="C115" s="39">
        <f>Лист1!AC96</f>
        <v>15.8</v>
      </c>
      <c r="D115" s="101" t="s">
        <v>314</v>
      </c>
      <c r="E115" s="40">
        <f>Лист1!Y96</f>
        <v>0</v>
      </c>
      <c r="F115" s="116">
        <f>Лист1!Z96</f>
        <v>0</v>
      </c>
    </row>
    <row r="116" spans="1:6" ht="15.75" thickBot="1">
      <c r="A116" s="43"/>
      <c r="B116" s="5" t="str">
        <f>Лист1!B97</f>
        <v>Стирка белья в благоустр автомат загрузка</v>
      </c>
      <c r="C116" s="39">
        <f>Лист1!AC97</f>
        <v>8</v>
      </c>
      <c r="D116" s="101" t="s">
        <v>315</v>
      </c>
      <c r="E116" s="40">
        <f>Лист1!Y97</f>
        <v>0</v>
      </c>
      <c r="F116" s="116">
        <f>Лист1!Z97</f>
        <v>0</v>
      </c>
    </row>
    <row r="117" spans="1:6" ht="15.75" thickBot="1">
      <c r="A117" s="43"/>
      <c r="B117" s="5" t="str">
        <f>Лист1!B98</f>
        <v>Стирка белья без удобств  вручную </v>
      </c>
      <c r="C117" s="39">
        <f>Лист1!AC98</f>
        <v>50</v>
      </c>
      <c r="D117" s="101" t="s">
        <v>317</v>
      </c>
      <c r="E117" s="40">
        <f>Лист1!Y98</f>
        <v>0</v>
      </c>
      <c r="F117" s="116">
        <f>Лист1!Z98</f>
        <v>0</v>
      </c>
    </row>
    <row r="118" spans="1:6" ht="15.75" thickBot="1">
      <c r="A118" s="43"/>
      <c r="B118" s="5" t="str">
        <f>Лист1!B99</f>
        <v>Стирка белья без удобств  маш</v>
      </c>
      <c r="C118" s="39">
        <f>Лист1!AC99</f>
        <v>27.1</v>
      </c>
      <c r="D118" s="101" t="s">
        <v>314</v>
      </c>
      <c r="E118" s="40">
        <f>Лист1!Y99</f>
        <v>0</v>
      </c>
      <c r="F118" s="116">
        <f>Лист1!Z99</f>
        <v>0</v>
      </c>
    </row>
    <row r="119" spans="1:6" ht="15.75" thickBot="1">
      <c r="A119" s="43"/>
      <c r="B119" s="5" t="str">
        <f>Лист1!B100</f>
        <v>Стирка белья без удобств  маш с отжимом</v>
      </c>
      <c r="C119" s="39">
        <f>Лист1!AC100</f>
        <v>20.2</v>
      </c>
      <c r="D119" s="101" t="s">
        <v>314</v>
      </c>
      <c r="E119" s="40">
        <f>Лист1!Y100</f>
        <v>0</v>
      </c>
      <c r="F119" s="116">
        <f>Лист1!Z100</f>
        <v>0</v>
      </c>
    </row>
    <row r="120" spans="1:6" ht="15.75" thickBot="1">
      <c r="A120" s="43"/>
      <c r="B120" s="5" t="str">
        <f>Лист1!B101</f>
        <v>Стирка белья без удобств автомат загрузка</v>
      </c>
      <c r="C120" s="39">
        <f>Лист1!AC101</f>
        <v>8</v>
      </c>
      <c r="D120" s="101" t="s">
        <v>315</v>
      </c>
      <c r="E120" s="40">
        <f>Лист1!Y101</f>
        <v>0</v>
      </c>
      <c r="F120" s="116">
        <f>Лист1!Z101</f>
        <v>0</v>
      </c>
    </row>
    <row r="121" spans="1:6" ht="15.75" thickBot="1">
      <c r="A121" s="43"/>
      <c r="B121" s="5" t="str">
        <f>Лист1!B102</f>
        <v>Дополнит полоскание белья и отжим вручн</v>
      </c>
      <c r="C121" s="39">
        <f>Лист1!AC102</f>
        <v>200</v>
      </c>
      <c r="D121" s="101" t="s">
        <v>315</v>
      </c>
      <c r="E121" s="40">
        <f>Лист1!Y102</f>
        <v>0</v>
      </c>
      <c r="F121" s="116">
        <f>Лист1!Z102</f>
        <v>0</v>
      </c>
    </row>
    <row r="122" spans="1:6" ht="15.75" thickBot="1">
      <c r="A122" s="43"/>
      <c r="B122" s="5" t="str">
        <f>Лист1!B103</f>
        <v>Развешивание постиранного белья</v>
      </c>
      <c r="C122" s="39">
        <f>Лист1!AC103</f>
        <v>2.3</v>
      </c>
      <c r="D122" s="101" t="s">
        <v>318</v>
      </c>
      <c r="E122" s="40">
        <f>Лист1!Y103</f>
        <v>0</v>
      </c>
      <c r="F122" s="116">
        <f>Лист1!Z103</f>
        <v>0</v>
      </c>
    </row>
    <row r="123" spans="1:6" ht="15.75" thickBot="1">
      <c r="A123" s="43"/>
      <c r="B123" s="5" t="str">
        <f>Лист1!B104</f>
        <v>Навешивание или снятие штор</v>
      </c>
      <c r="C123" s="39">
        <f>Лист1!AC104</f>
        <v>4.6</v>
      </c>
      <c r="D123" s="101" t="s">
        <v>319</v>
      </c>
      <c r="E123" s="40">
        <f>Лист1!Y104</f>
        <v>0</v>
      </c>
      <c r="F123" s="116">
        <f>Лист1!Z104</f>
        <v>0</v>
      </c>
    </row>
    <row r="124" spans="1:6" ht="15.75" thickBot="1">
      <c r="A124" s="43"/>
      <c r="B124" s="5" t="str">
        <f>Лист1!B105</f>
        <v>Глажение белья</v>
      </c>
      <c r="C124" s="39">
        <f>Лист1!AC105</f>
        <v>11.2</v>
      </c>
      <c r="D124" s="101" t="s">
        <v>317</v>
      </c>
      <c r="E124" s="40">
        <f>Лист1!Y105</f>
        <v>0</v>
      </c>
      <c r="F124" s="116">
        <f>Лист1!Z105</f>
        <v>0</v>
      </c>
    </row>
    <row r="125" spans="1:6" ht="15.75" thickBot="1">
      <c r="A125" s="43"/>
      <c r="B125" s="5" t="str">
        <f>Лист1!B106</f>
        <v>Мелкий ремонт белья</v>
      </c>
      <c r="C125" s="39">
        <f>Лист1!AC106</f>
        <v>1.1</v>
      </c>
      <c r="D125" s="101" t="s">
        <v>320</v>
      </c>
      <c r="E125" s="40">
        <f>Лист1!Y106</f>
        <v>0</v>
      </c>
      <c r="F125" s="116">
        <f>Лист1!Z106</f>
        <v>0</v>
      </c>
    </row>
    <row r="126" spans="1:6" ht="15.75" thickBot="1">
      <c r="A126" s="43"/>
      <c r="B126" s="5" t="str">
        <f>Лист1!B107</f>
        <v>Мытье посуды неблагоустроенный сектор</v>
      </c>
      <c r="C126" s="39">
        <f>Лист1!AC107</f>
        <v>4.6</v>
      </c>
      <c r="D126" s="101" t="s">
        <v>321</v>
      </c>
      <c r="E126" s="40">
        <f>Лист1!Y107</f>
        <v>0</v>
      </c>
      <c r="F126" s="116">
        <f>Лист1!Z107</f>
        <v>0</v>
      </c>
    </row>
    <row r="127" spans="1:6" ht="15.75" thickBot="1">
      <c r="A127" s="43"/>
      <c r="B127" s="5" t="str">
        <f>Лист1!B108</f>
        <v>Мытье посуды благоустроенный сектор</v>
      </c>
      <c r="C127" s="39">
        <f>Лист1!AC108</f>
        <v>2.3</v>
      </c>
      <c r="D127" s="101" t="s">
        <v>321</v>
      </c>
      <c r="E127" s="40">
        <f>Лист1!Y108</f>
        <v>0</v>
      </c>
      <c r="F127" s="116">
        <f>Лист1!Z108</f>
        <v>0</v>
      </c>
    </row>
    <row r="128" spans="1:6" ht="15.75" thickBot="1">
      <c r="A128" s="43"/>
      <c r="B128" s="5" t="str">
        <f>Лист1!B109</f>
        <v>Мытье панелей, дверей</v>
      </c>
      <c r="C128" s="39">
        <f>Лист1!AC109</f>
        <v>2.3</v>
      </c>
      <c r="D128" s="101" t="s">
        <v>322</v>
      </c>
      <c r="E128" s="40">
        <f>Лист1!Y109</f>
        <v>0</v>
      </c>
      <c r="F128" s="116">
        <f>Лист1!Z109</f>
        <v>0</v>
      </c>
    </row>
    <row r="129" spans="1:6" ht="15.75" thickBot="1">
      <c r="A129" s="43"/>
      <c r="B129" s="5" t="str">
        <f>Лист1!B110</f>
        <v>Чистка раковины</v>
      </c>
      <c r="C129" s="39">
        <f>Лист1!AC110</f>
        <v>2.3</v>
      </c>
      <c r="D129" s="101" t="s">
        <v>319</v>
      </c>
      <c r="E129" s="40">
        <f>Лист1!Y110</f>
        <v>0</v>
      </c>
      <c r="F129" s="116">
        <f>Лист1!Z110</f>
        <v>0</v>
      </c>
    </row>
    <row r="130" spans="1:6" ht="15.75" thickBot="1">
      <c r="A130" s="43"/>
      <c r="B130" s="5" t="str">
        <f>Лист1!B111</f>
        <v>Чистка ванны</v>
      </c>
      <c r="C130" s="39">
        <f>Лист1!AC111</f>
        <v>10</v>
      </c>
      <c r="D130" s="101" t="s">
        <v>319</v>
      </c>
      <c r="E130" s="40">
        <f>Лист1!Y111</f>
        <v>0</v>
      </c>
      <c r="F130" s="116">
        <f>Лист1!Z111</f>
        <v>0</v>
      </c>
    </row>
    <row r="131" spans="1:6" ht="15.75" thickBot="1">
      <c r="A131" s="43"/>
      <c r="B131" s="5" t="str">
        <f>Лист1!B112</f>
        <v>Чистка унитаза</v>
      </c>
      <c r="C131" s="39">
        <f>Лист1!AC112</f>
        <v>15</v>
      </c>
      <c r="D131" s="101" t="s">
        <v>319</v>
      </c>
      <c r="E131" s="40">
        <f>Лист1!Y112</f>
        <v>0</v>
      </c>
      <c r="F131" s="116">
        <f>Лист1!Z112</f>
        <v>0</v>
      </c>
    </row>
    <row r="132" spans="1:6" ht="15.75" thickBot="1">
      <c r="A132" s="43"/>
      <c r="B132" s="5" t="str">
        <f>Лист1!B113</f>
        <v>Чистка электрической или газовой печи</v>
      </c>
      <c r="C132" s="39">
        <f>Лист1!AC113</f>
        <v>6.6</v>
      </c>
      <c r="D132" s="101" t="s">
        <v>319</v>
      </c>
      <c r="E132" s="40">
        <f>Лист1!Y113</f>
        <v>0</v>
      </c>
      <c r="F132" s="116">
        <f>Лист1!Z113</f>
        <v>0</v>
      </c>
    </row>
    <row r="133" spans="1:6" ht="15.75" thickBot="1">
      <c r="A133" s="43"/>
      <c r="B133" s="5" t="str">
        <f>Лист1!B114</f>
        <v>Мытье холодильника</v>
      </c>
      <c r="C133" s="39">
        <f>Лист1!AC114</f>
        <v>15.8</v>
      </c>
      <c r="D133" s="101" t="s">
        <v>319</v>
      </c>
      <c r="E133" s="40">
        <f>Лист1!Y114</f>
        <v>0</v>
      </c>
      <c r="F133" s="116">
        <f>Лист1!Z114</f>
        <v>0</v>
      </c>
    </row>
    <row r="134" spans="1:6" ht="15.75" thickBot="1">
      <c r="A134" s="43"/>
      <c r="B134" s="5" t="str">
        <f>Лист1!B115</f>
        <v>Мытье окон без очистки от утепления </v>
      </c>
      <c r="C134" s="39">
        <f>Лист1!AC115</f>
        <v>2.3</v>
      </c>
      <c r="D134" s="101" t="s">
        <v>323</v>
      </c>
      <c r="E134" s="40">
        <f>Лист1!Y115</f>
        <v>0</v>
      </c>
      <c r="F134" s="116">
        <f>Лист1!Z115</f>
        <v>0</v>
      </c>
    </row>
    <row r="135" spans="1:6" ht="15.75" thickBot="1">
      <c r="A135" s="43"/>
      <c r="B135" s="5" t="str">
        <f>Лист1!B116</f>
        <v>Мытье окон с очисткой от утепления</v>
      </c>
      <c r="C135" s="39">
        <f>Лист1!AC116</f>
        <v>4.6</v>
      </c>
      <c r="D135" s="101" t="s">
        <v>323</v>
      </c>
      <c r="E135" s="40">
        <f>Лист1!Y116</f>
        <v>0</v>
      </c>
      <c r="F135" s="116">
        <f>Лист1!Z116</f>
        <v>0</v>
      </c>
    </row>
    <row r="136" spans="1:6" ht="15.75" thickBot="1">
      <c r="A136" s="43"/>
      <c r="B136" s="5" t="str">
        <f>Лист1!B117</f>
        <v>Утепление рам к зиме</v>
      </c>
      <c r="C136" s="39">
        <f>Лист1!AC117</f>
        <v>4.6</v>
      </c>
      <c r="D136" s="101" t="s">
        <v>324</v>
      </c>
      <c r="E136" s="40">
        <f>Лист1!Y117</f>
        <v>0</v>
      </c>
      <c r="F136" s="116">
        <f>Лист1!Z117</f>
        <v>0</v>
      </c>
    </row>
    <row r="137" spans="1:6" ht="15.75" thickBot="1">
      <c r="A137" s="43"/>
      <c r="B137" s="5" t="str">
        <f>Лист1!B118</f>
        <v>Мытье отопительной батареи</v>
      </c>
      <c r="C137" s="39">
        <f>Лист1!AC118</f>
        <v>4.6</v>
      </c>
      <c r="D137" s="101" t="s">
        <v>324</v>
      </c>
      <c r="E137" s="40">
        <f>Лист1!Y118</f>
        <v>0</v>
      </c>
      <c r="F137" s="116">
        <f>Лист1!Z118</f>
        <v>0</v>
      </c>
    </row>
    <row r="138" spans="1:6" ht="15.75" thickBot="1">
      <c r="A138" s="43"/>
      <c r="B138" s="5" t="str">
        <f>Лист1!B119</f>
        <v>Мытье зеркал, стекол в мебели</v>
      </c>
      <c r="C138" s="39">
        <f>Лист1!AC119</f>
        <v>2.3</v>
      </c>
      <c r="D138" s="101" t="s">
        <v>322</v>
      </c>
      <c r="E138" s="40">
        <f>Лист1!Y119</f>
        <v>0</v>
      </c>
      <c r="F138" s="116">
        <f>Лист1!Z119</f>
        <v>0</v>
      </c>
    </row>
    <row r="139" spans="1:6" ht="15.75" thickBot="1">
      <c r="A139" s="43"/>
      <c r="B139" s="5" t="str">
        <f>Лист1!B120</f>
        <v>Мытье, чистка люстр, бра и т.д.</v>
      </c>
      <c r="C139" s="39">
        <f>Лист1!AC120</f>
        <v>4.6</v>
      </c>
      <c r="D139" s="101" t="s">
        <v>319</v>
      </c>
      <c r="E139" s="40">
        <f>Лист1!Y120</f>
        <v>0</v>
      </c>
      <c r="F139" s="116">
        <f>Лист1!Z120</f>
        <v>0</v>
      </c>
    </row>
    <row r="140" spans="1:6" ht="15.75" thickBot="1">
      <c r="A140" s="43"/>
      <c r="B140" s="5" t="str">
        <f>Лист1!B121</f>
        <v>Чистка ковра, полов покрыт пылесосом</v>
      </c>
      <c r="C140" s="39">
        <f>Лист1!AC121</f>
        <v>2.3</v>
      </c>
      <c r="D140" s="101" t="s">
        <v>323</v>
      </c>
      <c r="E140" s="40">
        <f>Лист1!Y121</f>
        <v>0</v>
      </c>
      <c r="F140" s="116">
        <f>Лист1!Z121</f>
        <v>0</v>
      </c>
    </row>
    <row r="141" spans="1:6" ht="15.75" thickBot="1">
      <c r="A141" s="43"/>
      <c r="B141" s="5" t="str">
        <f>Лист1!B122</f>
        <v>Чистка ковра, полов покрыт веником</v>
      </c>
      <c r="C141" s="39">
        <f>Лист1!AC122</f>
        <v>4.6</v>
      </c>
      <c r="D141" s="101" t="s">
        <v>323</v>
      </c>
      <c r="E141" s="40">
        <f>Лист1!Y122</f>
        <v>0</v>
      </c>
      <c r="F141" s="116">
        <f>Лист1!Z122</f>
        <v>0</v>
      </c>
    </row>
    <row r="142" spans="1:6" ht="15.75" thickBot="1">
      <c r="A142" s="43"/>
      <c r="B142" s="5" t="str">
        <f>Лист1!B123</f>
        <v>Выбивка половиков от пыли на улице</v>
      </c>
      <c r="C142" s="39">
        <f>Лист1!AC123</f>
        <v>4.6</v>
      </c>
      <c r="D142" s="101" t="s">
        <v>325</v>
      </c>
      <c r="E142" s="40">
        <f>Лист1!Y123</f>
        <v>0</v>
      </c>
      <c r="F142" s="116">
        <f>Лист1!Z123</f>
        <v>0</v>
      </c>
    </row>
    <row r="143" spans="1:6" ht="15.75" thickBot="1">
      <c r="A143" s="43"/>
      <c r="B143" s="5" t="str">
        <f>Лист1!B124</f>
        <v>Борьба с домашними насекомыми</v>
      </c>
      <c r="C143" s="39">
        <f>Лист1!AC124</f>
        <v>2.3</v>
      </c>
      <c r="D143" s="101" t="s">
        <v>323</v>
      </c>
      <c r="E143" s="40">
        <f>Лист1!Y124</f>
        <v>0</v>
      </c>
      <c r="F143" s="116">
        <f>Лист1!Z124</f>
        <v>0</v>
      </c>
    </row>
    <row r="144" spans="1:6" ht="15.75" thickBot="1">
      <c r="A144" s="43"/>
      <c r="B144" s="5" t="str">
        <f>Лист1!B125</f>
        <v>Мытье полов после ремонта</v>
      </c>
      <c r="C144" s="39">
        <f>Лист1!AC125</f>
        <v>6.6</v>
      </c>
      <c r="D144" s="101" t="s">
        <v>323</v>
      </c>
      <c r="E144" s="40">
        <f>Лист1!Y125</f>
        <v>0</v>
      </c>
      <c r="F144" s="116">
        <f>Лист1!Z125</f>
        <v>0</v>
      </c>
    </row>
    <row r="145" spans="1:6" ht="15.75" thickBot="1">
      <c r="A145" s="43"/>
      <c r="B145" s="5" t="str">
        <f>Лист1!B126</f>
        <v>Влажная уборка пола, плинтусов </v>
      </c>
      <c r="C145" s="39">
        <f>Лист1!AC126</f>
        <v>6</v>
      </c>
      <c r="D145" s="101" t="s">
        <v>323</v>
      </c>
      <c r="E145" s="40">
        <f>Лист1!Y126</f>
        <v>0</v>
      </c>
      <c r="F145" s="116">
        <f>Лист1!Z126</f>
        <v>0</v>
      </c>
    </row>
    <row r="146" spans="1:6" ht="15.75" thickBot="1">
      <c r="A146" s="43"/>
      <c r="B146" s="5" t="str">
        <f>Лист1!B127</f>
        <v>Чистка и дезинфекция душевой кабины</v>
      </c>
      <c r="C146" s="39">
        <f>Лист1!AC127</f>
        <v>50</v>
      </c>
      <c r="D146" s="101" t="s">
        <v>326</v>
      </c>
      <c r="E146" s="40">
        <f>Лист1!Y127</f>
        <v>0</v>
      </c>
      <c r="F146" s="116">
        <f>Лист1!Z127</f>
        <v>0</v>
      </c>
    </row>
    <row r="147" spans="1:6" ht="15.75" thickBot="1">
      <c r="A147" s="43"/>
      <c r="B147" s="5" t="str">
        <f>Лист1!B128</f>
        <v>Мытье микроволновки внутри и снаружи</v>
      </c>
      <c r="C147" s="39">
        <f>Лист1!AC128</f>
        <v>20</v>
      </c>
      <c r="D147" s="101" t="s">
        <v>326</v>
      </c>
      <c r="E147" s="40">
        <f>Лист1!Y128</f>
        <v>0</v>
      </c>
      <c r="F147" s="116">
        <f>Лист1!Z128</f>
        <v>0</v>
      </c>
    </row>
    <row r="148" spans="1:6" ht="17.25" thickBot="1">
      <c r="A148" s="43"/>
      <c r="B148" s="5" t="str">
        <f>Лист1!B129</f>
        <v>Удаление загрязнений от экскрементов </v>
      </c>
      <c r="C148" s="39">
        <f>Лист1!AC129</f>
        <v>80</v>
      </c>
      <c r="D148" s="101" t="s">
        <v>327</v>
      </c>
      <c r="E148" s="40">
        <f>Лист1!Y129</f>
        <v>0</v>
      </c>
      <c r="F148" s="116">
        <f>Лист1!Z129</f>
        <v>0</v>
      </c>
    </row>
    <row r="149" spans="1:6" ht="15.75" thickBot="1">
      <c r="A149" s="43"/>
      <c r="B149" s="5" t="str">
        <f>Лист1!B130</f>
        <v>Чистка пылесоса</v>
      </c>
      <c r="C149" s="39">
        <f>Лист1!AC130</f>
        <v>25</v>
      </c>
      <c r="D149" s="101" t="s">
        <v>328</v>
      </c>
      <c r="E149" s="40">
        <f>Лист1!Y130</f>
        <v>0</v>
      </c>
      <c r="F149" s="116">
        <f>Лист1!Z130</f>
        <v>0</v>
      </c>
    </row>
    <row r="150" spans="1:6" ht="15.75" thickBot="1">
      <c r="A150" s="43"/>
      <c r="B150" s="5" t="str">
        <f>Лист1!B131</f>
        <v>Складир белья в шкаф, уборка в шкафу</v>
      </c>
      <c r="C150" s="39">
        <f>Лист1!AC131</f>
        <v>20</v>
      </c>
      <c r="D150" s="101" t="s">
        <v>328</v>
      </c>
      <c r="E150" s="40">
        <f>Лист1!Y131</f>
        <v>0</v>
      </c>
      <c r="F150" s="116">
        <f>Лист1!Z131</f>
        <v>0</v>
      </c>
    </row>
    <row r="151" spans="1:6" ht="15.75" thickBot="1">
      <c r="A151" s="43"/>
      <c r="B151" s="5" t="str">
        <f>Лист1!B132</f>
        <v>Складирование продуктов в холодильник</v>
      </c>
      <c r="C151" s="39">
        <f>Лист1!AC132</f>
        <v>20</v>
      </c>
      <c r="D151" s="101" t="s">
        <v>328</v>
      </c>
      <c r="E151" s="40">
        <f>Лист1!Y132</f>
        <v>0</v>
      </c>
      <c r="F151" s="116">
        <f>Лист1!Z132</f>
        <v>0</v>
      </c>
    </row>
    <row r="152" spans="1:6" ht="15.75" thickBot="1">
      <c r="A152" s="43"/>
      <c r="B152" s="5" t="str">
        <f>Лист1!B133</f>
        <v>Уборка веранда, балкон,гараж,стайка</v>
      </c>
      <c r="C152" s="39">
        <f>Лист1!AC133</f>
        <v>100</v>
      </c>
      <c r="D152" s="101" t="s">
        <v>323</v>
      </c>
      <c r="E152" s="40">
        <f>Лист1!Y133</f>
        <v>0</v>
      </c>
      <c r="F152" s="116">
        <f>Лист1!Z133</f>
        <v>0</v>
      </c>
    </row>
    <row r="153" spans="1:6" ht="15.75" thickBot="1">
      <c r="A153" s="43"/>
      <c r="B153" s="5" t="str">
        <f>Лист1!B134</f>
        <v>Залив воды в отопление в доме из шланга</v>
      </c>
      <c r="C153" s="39">
        <f>Лист1!AC134</f>
        <v>50</v>
      </c>
      <c r="D153" s="101" t="s">
        <v>315</v>
      </c>
      <c r="E153" s="40">
        <f>Лист1!Y134</f>
        <v>0</v>
      </c>
      <c r="F153" s="116">
        <f>Лист1!Z134</f>
        <v>0</v>
      </c>
    </row>
    <row r="154" spans="1:6" ht="15.75" thickBot="1">
      <c r="A154" s="43"/>
      <c r="B154" s="5" t="str">
        <f>Лист1!B135</f>
        <v>Залив воды в отопление в доме ведро</v>
      </c>
      <c r="C154" s="39">
        <f>Лист1!AC135</f>
        <v>20</v>
      </c>
      <c r="D154" s="101" t="s">
        <v>315</v>
      </c>
      <c r="E154" s="40">
        <f>Лист1!Y135</f>
        <v>0</v>
      </c>
      <c r="F154" s="116">
        <f>Лист1!Z135</f>
        <v>0</v>
      </c>
    </row>
    <row r="155" spans="1:6" ht="15.75" thickBot="1">
      <c r="A155" s="43"/>
      <c r="B155" s="5" t="str">
        <f>Лист1!B136</f>
        <v>Снятие и установка оконных рам</v>
      </c>
      <c r="C155" s="39">
        <f>Лист1!AC136</f>
        <v>15</v>
      </c>
      <c r="D155" s="101" t="s">
        <v>315</v>
      </c>
      <c r="E155" s="40">
        <f>Лист1!Y136</f>
        <v>0</v>
      </c>
      <c r="F155" s="116">
        <f>Лист1!Z136</f>
        <v>0</v>
      </c>
    </row>
    <row r="156" spans="1:6" ht="15.75" thickBot="1">
      <c r="A156" s="43"/>
      <c r="B156" s="5" t="str">
        <f>Лист1!B137</f>
        <v>Колка угля, втч, смерзшегося, ведро</v>
      </c>
      <c r="C156" s="39">
        <f>Лист1!AC137</f>
        <v>4.6</v>
      </c>
      <c r="D156" s="101" t="s">
        <v>315</v>
      </c>
      <c r="E156" s="40">
        <f>Лист1!Y137</f>
        <v>0</v>
      </c>
      <c r="F156" s="116">
        <f>Лист1!Z137</f>
        <v>0</v>
      </c>
    </row>
    <row r="157" spans="1:6" ht="15.75" thickBot="1">
      <c r="A157" s="43"/>
      <c r="B157" s="5" t="str">
        <f>Лист1!B138</f>
        <v>Переноска дров</v>
      </c>
      <c r="C157" s="39">
        <f>Лист1!AC138</f>
        <v>15.9</v>
      </c>
      <c r="D157" s="101" t="s">
        <v>329</v>
      </c>
      <c r="E157" s="40">
        <f>Лист1!Y138</f>
        <v>0</v>
      </c>
      <c r="F157" s="116">
        <f>Лист1!Z138</f>
        <v>0</v>
      </c>
    </row>
    <row r="158" spans="1:6" ht="15.75" thickBot="1">
      <c r="A158" s="43"/>
      <c r="B158" s="5" t="str">
        <f>Лист1!B139</f>
        <v>Укладка дров в поленницу</v>
      </c>
      <c r="C158" s="39">
        <f>Лист1!AC139</f>
        <v>15.9</v>
      </c>
      <c r="D158" s="101" t="s">
        <v>329</v>
      </c>
      <c r="E158" s="40">
        <f>Лист1!Y139</f>
        <v>0</v>
      </c>
      <c r="F158" s="116">
        <f>Лист1!Z139</f>
        <v>0</v>
      </c>
    </row>
    <row r="159" spans="1:6" ht="15.75" thickBot="1">
      <c r="A159" s="43"/>
      <c r="B159" s="5" t="str">
        <f>Лист1!B140</f>
        <v>Достав воды (&gt; 30 литров) до 100 м, ведро</v>
      </c>
      <c r="C159" s="39">
        <f>Лист1!AC140</f>
        <v>6.9</v>
      </c>
      <c r="D159" s="101" t="s">
        <v>315</v>
      </c>
      <c r="E159" s="40">
        <f>Лист1!Y140</f>
        <v>0</v>
      </c>
      <c r="F159" s="116">
        <f>Лист1!Z140</f>
        <v>0</v>
      </c>
    </row>
    <row r="160" spans="1:6" ht="15.75" thickBot="1">
      <c r="A160" s="43"/>
      <c r="B160" s="5" t="str">
        <f>Лист1!B141</f>
        <v>Достав воды (&gt; 30 литров) свыш 100м, ведро</v>
      </c>
      <c r="C160" s="39">
        <f>Лист1!AC141</f>
        <v>9</v>
      </c>
      <c r="D160" s="101" t="s">
        <v>315</v>
      </c>
      <c r="E160" s="40">
        <f>Лист1!Y141</f>
        <v>0</v>
      </c>
      <c r="F160" s="116">
        <f>Лист1!Z141</f>
        <v>0</v>
      </c>
    </row>
    <row r="161" spans="1:6" ht="15.75" thickBot="1">
      <c r="A161" s="43"/>
      <c r="B161" s="5" t="str">
        <f>Лист1!B142</f>
        <v>Вынос грязной воды в неблаг /секторе, ведро</v>
      </c>
      <c r="C161" s="39">
        <f>Лист1!AC142</f>
        <v>6.9</v>
      </c>
      <c r="D161" s="101" t="s">
        <v>315</v>
      </c>
      <c r="E161" s="40">
        <f>Лист1!Y142</f>
        <v>0</v>
      </c>
      <c r="F161" s="116">
        <f>Лист1!Z142</f>
        <v>0</v>
      </c>
    </row>
    <row r="162" spans="1:6" ht="15.75" thickBot="1">
      <c r="A162" s="43"/>
      <c r="B162" s="5" t="str">
        <f>Лист1!B143</f>
        <v>Уборка придомовой территории</v>
      </c>
      <c r="C162" s="39">
        <f>Лист1!AC143</f>
        <v>100</v>
      </c>
      <c r="D162" s="101" t="s">
        <v>323</v>
      </c>
      <c r="E162" s="40">
        <f>Лист1!Y143</f>
        <v>0</v>
      </c>
      <c r="F162" s="116">
        <f>Лист1!Z143</f>
        <v>0</v>
      </c>
    </row>
    <row r="163" spans="1:6" ht="15.75" thickBot="1">
      <c r="A163" s="43"/>
      <c r="B163" s="5" t="str">
        <f>Лист1!B144</f>
        <v>Очистка снега с прохожей части</v>
      </c>
      <c r="C163" s="39">
        <f>Лист1!AC144</f>
        <v>23</v>
      </c>
      <c r="D163" s="101" t="s">
        <v>323</v>
      </c>
      <c r="E163" s="40">
        <f>Лист1!Y144</f>
        <v>0</v>
      </c>
      <c r="F163" s="116">
        <f>Лист1!Z144</f>
        <v>0</v>
      </c>
    </row>
    <row r="164" spans="1:6" ht="15.75" thickBot="1">
      <c r="A164" s="43"/>
      <c r="B164" s="5" t="str">
        <f>Лист1!B145</f>
        <v>Огород (не более 2 соток) вскапывание</v>
      </c>
      <c r="C164" s="39">
        <f>Лист1!AC145</f>
        <v>38.4</v>
      </c>
      <c r="D164" s="101" t="s">
        <v>330</v>
      </c>
      <c r="E164" s="40">
        <f>Лист1!Y145</f>
        <v>0</v>
      </c>
      <c r="F164" s="116">
        <f>Лист1!Z145</f>
        <v>0</v>
      </c>
    </row>
    <row r="165" spans="1:6" ht="15.75" thickBot="1">
      <c r="A165" s="43"/>
      <c r="B165" s="5" t="str">
        <f>Лист1!B146</f>
        <v>Огород (&lt;2 с) формир гряд, заделка семян</v>
      </c>
      <c r="C165" s="39">
        <f>Лист1!AC146</f>
        <v>27.1</v>
      </c>
      <c r="D165" s="101" t="s">
        <v>330</v>
      </c>
      <c r="E165" s="40">
        <f>Лист1!Y146</f>
        <v>0</v>
      </c>
      <c r="F165" s="116">
        <f>Лист1!Z146</f>
        <v>0</v>
      </c>
    </row>
    <row r="166" spans="1:6" ht="15.75" thickBot="1">
      <c r="A166" s="43"/>
      <c r="B166" s="5" t="str">
        <f>Лист1!B147</f>
        <v>Огород (&lt;2с) прополка  вручную</v>
      </c>
      <c r="C166" s="39">
        <f>Лист1!AC147</f>
        <v>24.9</v>
      </c>
      <c r="D166" s="101" t="s">
        <v>330</v>
      </c>
      <c r="E166" s="40">
        <f>Лист1!Y147</f>
        <v>0</v>
      </c>
      <c r="F166" s="116">
        <f>Лист1!Z147</f>
        <v>0</v>
      </c>
    </row>
    <row r="167" spans="1:6" ht="15.75" thickBot="1">
      <c r="A167" s="43"/>
      <c r="B167" s="5" t="str">
        <f>Лист1!B148</f>
        <v>полив огорода  из шланга</v>
      </c>
      <c r="C167" s="39">
        <f>Лист1!AC148</f>
        <v>11.2</v>
      </c>
      <c r="D167" s="101" t="s">
        <v>330</v>
      </c>
      <c r="E167" s="40">
        <f>Лист1!Y148</f>
        <v>0</v>
      </c>
      <c r="F167" s="116">
        <f>Лист1!Z148</f>
        <v>0</v>
      </c>
    </row>
    <row r="168" spans="1:6" ht="15.75" thickBot="1">
      <c r="A168" s="43"/>
      <c r="B168" s="5" t="str">
        <f>Лист1!B149</f>
        <v>полив огорода ведро/лейка</v>
      </c>
      <c r="C168" s="39">
        <f>Лист1!AC149</f>
        <v>7</v>
      </c>
      <c r="D168" s="101" t="s">
        <v>331</v>
      </c>
      <c r="E168" s="40">
        <f>Лист1!Y149</f>
        <v>0</v>
      </c>
      <c r="F168" s="116">
        <f>Лист1!Z149</f>
        <v>0</v>
      </c>
    </row>
    <row r="169" spans="1:6" ht="15.75" thickBot="1">
      <c r="A169" s="43"/>
      <c r="B169" s="5" t="str">
        <f>Лист1!B150</f>
        <v>уборка урожая (кроме картофеля)</v>
      </c>
      <c r="C169" s="39">
        <f>Лист1!AC150</f>
        <v>11.3</v>
      </c>
      <c r="D169" s="101" t="s">
        <v>332</v>
      </c>
      <c r="E169" s="40">
        <f>Лист1!Y150</f>
        <v>0</v>
      </c>
      <c r="F169" s="116">
        <f>Лист1!Z150</f>
        <v>0</v>
      </c>
    </row>
    <row r="170" spans="1:6" ht="15.75" thickBot="1">
      <c r="A170" s="43"/>
      <c r="B170" s="5" t="str">
        <f>Лист1!B151</f>
        <v>из погреба в доме, ведро   </v>
      </c>
      <c r="C170" s="39">
        <f>Лист1!AC151</f>
        <v>4.6</v>
      </c>
      <c r="D170" s="101" t="s">
        <v>333</v>
      </c>
      <c r="E170" s="40">
        <f>Лист1!Y151</f>
        <v>0</v>
      </c>
      <c r="F170" s="116">
        <f>Лист1!Z151</f>
        <v>0</v>
      </c>
    </row>
    <row r="171" spans="1:6" ht="15.75" thickBot="1">
      <c r="A171" s="43"/>
      <c r="B171" s="5" t="str">
        <f>Лист1!B152</f>
        <v>из погреба на улице, ведро</v>
      </c>
      <c r="C171" s="39">
        <f>Лист1!AC152</f>
        <v>6.7</v>
      </c>
      <c r="D171" s="101" t="s">
        <v>333</v>
      </c>
      <c r="E171" s="40">
        <f>Лист1!Y152</f>
        <v>0</v>
      </c>
      <c r="F171" s="116">
        <f>Лист1!Z152</f>
        <v>0</v>
      </c>
    </row>
    <row r="172" spans="1:6" ht="15.75" thickBot="1">
      <c r="A172" s="43"/>
      <c r="B172" s="5" t="str">
        <f>Лист1!B153</f>
        <v>Уход за комнатными растениями,полив</v>
      </c>
      <c r="C172" s="39">
        <f>Лист1!AC153</f>
        <v>10</v>
      </c>
      <c r="D172" s="101" t="s">
        <v>333</v>
      </c>
      <c r="E172" s="40">
        <f>Лист1!Y153</f>
        <v>0</v>
      </c>
      <c r="F172" s="116">
        <f>Лист1!Z153</f>
        <v>0</v>
      </c>
    </row>
    <row r="173" spans="1:6" ht="15.75" thickBot="1">
      <c r="A173" s="43"/>
      <c r="B173" s="5" t="str">
        <f>Лист1!B154</f>
        <v>взрыхлен, обрез, удален увядших листьев</v>
      </c>
      <c r="C173" s="39">
        <f>Лист1!AC154</f>
        <v>10</v>
      </c>
      <c r="D173" s="101" t="s">
        <v>333</v>
      </c>
      <c r="E173" s="40">
        <f>Лист1!Y154</f>
        <v>0</v>
      </c>
      <c r="F173" s="116">
        <f>Лист1!Z154</f>
        <v>0</v>
      </c>
    </row>
    <row r="174" spans="1:6" ht="15.75" thickBot="1">
      <c r="A174" s="43"/>
      <c r="B174" s="5" t="str">
        <f>Лист1!B155</f>
        <v>пересадка</v>
      </c>
      <c r="C174" s="39">
        <f>Лист1!AC155</f>
        <v>20</v>
      </c>
      <c r="D174" s="101" t="s">
        <v>333</v>
      </c>
      <c r="E174" s="40">
        <f>Лист1!Y155</f>
        <v>0</v>
      </c>
      <c r="F174" s="116">
        <f>Лист1!Z155</f>
        <v>0</v>
      </c>
    </row>
    <row r="175" spans="1:6" ht="15.75" thickBot="1">
      <c r="A175" s="43"/>
      <c r="B175" s="5" t="str">
        <f>Лист1!B156</f>
        <v>подкормка</v>
      </c>
      <c r="C175" s="39">
        <f>Лист1!AC156</f>
        <v>10</v>
      </c>
      <c r="D175" s="101" t="s">
        <v>333</v>
      </c>
      <c r="E175" s="40">
        <f>Лист1!Y156</f>
        <v>0</v>
      </c>
      <c r="F175" s="116">
        <f>Лист1!Z156</f>
        <v>0</v>
      </c>
    </row>
    <row r="176" spans="1:6" ht="15.75" thickBot="1">
      <c r="A176" s="43"/>
      <c r="B176" s="5" t="str">
        <f>Лист1!B157</f>
        <v>Уход за д/животн, птиц  покупка продук</v>
      </c>
      <c r="C176" s="39">
        <f>Лист1!AC157</f>
        <v>100</v>
      </c>
      <c r="D176" s="101" t="s">
        <v>333</v>
      </c>
      <c r="E176" s="40">
        <f>Лист1!Y157</f>
        <v>0</v>
      </c>
      <c r="F176" s="116">
        <f>Лист1!Z157</f>
        <v>0</v>
      </c>
    </row>
    <row r="177" spans="1:6" ht="15.75" thickBot="1">
      <c r="A177" s="43"/>
      <c r="B177" s="5" t="str">
        <f>Лист1!B158</f>
        <v>Уход за д/животн, птицами  кормление</v>
      </c>
      <c r="C177" s="39">
        <f>Лист1!AC158</f>
        <v>100</v>
      </c>
      <c r="D177" s="101" t="s">
        <v>333</v>
      </c>
      <c r="E177" s="40">
        <f>Лист1!Y158</f>
        <v>0</v>
      </c>
      <c r="F177" s="116">
        <f>Лист1!Z158</f>
        <v>0</v>
      </c>
    </row>
    <row r="178" spans="1:6" ht="15.75" thickBot="1">
      <c r="A178" s="43"/>
      <c r="B178" s="5" t="str">
        <f>Лист1!B159</f>
        <v>Уход за д/живот,птиц мытье миски, выгул</v>
      </c>
      <c r="C178" s="39">
        <f>Лист1!AC159</f>
        <v>100</v>
      </c>
      <c r="D178" s="101" t="s">
        <v>333</v>
      </c>
      <c r="E178" s="40">
        <f>Лист1!Y159</f>
        <v>0</v>
      </c>
      <c r="F178" s="116">
        <f>Лист1!Z159</f>
        <v>0</v>
      </c>
    </row>
    <row r="179" spans="1:6" ht="15.75" thickBot="1">
      <c r="A179" s="43"/>
      <c r="B179" s="5" t="str">
        <f>Лист1!B160</f>
        <v>Получен, доставка почт корресп до 7 кг</v>
      </c>
      <c r="C179" s="39">
        <f>Лист1!AC160</f>
        <v>40</v>
      </c>
      <c r="D179" s="101" t="s">
        <v>333</v>
      </c>
      <c r="E179" s="40">
        <f>Лист1!Y160</f>
        <v>0</v>
      </c>
      <c r="F179" s="116">
        <f>Лист1!Z160</f>
        <v>0</v>
      </c>
    </row>
    <row r="180" spans="1:6" ht="15.75" thickBot="1">
      <c r="A180" s="43"/>
      <c r="B180" s="5" t="str">
        <f>Лист1!B161</f>
        <v>Замена электрической лампы</v>
      </c>
      <c r="C180" s="39">
        <f>Лист1!AC161</f>
        <v>15</v>
      </c>
      <c r="D180" s="101" t="s">
        <v>333</v>
      </c>
      <c r="E180" s="40">
        <f>Лист1!Y161</f>
        <v>0</v>
      </c>
      <c r="F180" s="116">
        <f>Лист1!Z161</f>
        <v>0</v>
      </c>
    </row>
    <row r="181" spans="1:6" ht="15.75" thickBot="1">
      <c r="A181" s="43"/>
      <c r="B181" s="5" t="str">
        <f>Лист1!B162</f>
        <v>Замена элементов питан в быт. приборах</v>
      </c>
      <c r="C181" s="39">
        <f>Лист1!AC162</f>
        <v>10</v>
      </c>
      <c r="D181" s="101" t="s">
        <v>333</v>
      </c>
      <c r="E181" s="40">
        <f>Лист1!Y162</f>
        <v>0</v>
      </c>
      <c r="F181" s="116">
        <f>Лист1!Z162</f>
        <v>0</v>
      </c>
    </row>
    <row r="182" spans="1:6" ht="15.75" thickBot="1">
      <c r="A182" s="43"/>
      <c r="B182" s="5" t="str">
        <f>Лист1!B163</f>
        <v>Снятие показ прибор учета воды, элэнерг</v>
      </c>
      <c r="C182" s="39">
        <f>Лист1!AC163</f>
        <v>5</v>
      </c>
      <c r="D182" s="101" t="s">
        <v>333</v>
      </c>
      <c r="E182" s="40">
        <f>Лист1!Y163</f>
        <v>0</v>
      </c>
      <c r="F182" s="116">
        <f>Лист1!Z163</f>
        <v>0</v>
      </c>
    </row>
    <row r="183" spans="1:6" ht="15.75" thickBot="1">
      <c r="A183" s="43"/>
      <c r="B183" s="5" t="str">
        <f>Лист1!B164</f>
        <v>Уборка могил</v>
      </c>
      <c r="C183" s="39">
        <f>Лист1!AC164</f>
        <v>1000</v>
      </c>
      <c r="D183" s="101" t="s">
        <v>333</v>
      </c>
      <c r="E183" s="40">
        <f>Лист1!Y164</f>
        <v>0</v>
      </c>
      <c r="F183" s="116">
        <f>Лист1!Z164</f>
        <v>0</v>
      </c>
    </row>
    <row r="184" spans="1:6" ht="15.75" thickBot="1">
      <c r="A184" s="43"/>
      <c r="B184" s="5" t="str">
        <f>Лист1!B165</f>
        <v>Индуктотерапия,«Витафон»</v>
      </c>
      <c r="C184" s="39">
        <f>Лист1!AC165</f>
        <v>10</v>
      </c>
      <c r="D184" s="101" t="s">
        <v>333</v>
      </c>
      <c r="E184" s="40">
        <f>Лист1!Y165</f>
        <v>0</v>
      </c>
      <c r="F184" s="116">
        <f>Лист1!Z165</f>
        <v>0</v>
      </c>
    </row>
    <row r="185" spans="1:6" ht="15.75" thickBot="1">
      <c r="A185" s="43"/>
      <c r="B185" s="5"/>
      <c r="C185" s="39"/>
      <c r="D185" s="43"/>
      <c r="E185" s="40"/>
      <c r="F185" s="116"/>
    </row>
    <row r="186" spans="1:6" ht="15.75" thickBot="1">
      <c r="A186" s="43"/>
      <c r="B186" s="32" t="s">
        <v>7</v>
      </c>
      <c r="C186" s="43"/>
      <c r="D186" s="43"/>
      <c r="E186" s="79">
        <f>SUM(E88:E185)</f>
        <v>0</v>
      </c>
      <c r="F186" s="117">
        <f>SUM(F88:F185)</f>
        <v>0</v>
      </c>
    </row>
    <row r="188" spans="2:6" ht="15">
      <c r="B188" s="12" t="s">
        <v>267</v>
      </c>
      <c r="C188" s="60" t="str">
        <f>MSumProp(F186)</f>
        <v>Ноль рублей 00 копеек</v>
      </c>
      <c r="D188" s="46"/>
      <c r="E188" s="46"/>
      <c r="F188" s="46"/>
    </row>
    <row r="189" spans="2:5" ht="15">
      <c r="B189" s="12" t="s">
        <v>268</v>
      </c>
      <c r="C189" s="46"/>
      <c r="D189" s="46"/>
      <c r="E189" s="12">
        <f>B4</f>
        <v>0</v>
      </c>
    </row>
    <row r="190" spans="2:5" ht="15">
      <c r="B190" s="50" t="s">
        <v>269</v>
      </c>
      <c r="C190" s="46"/>
      <c r="D190" s="46"/>
      <c r="E190" s="12">
        <f>Лист1!U2</f>
        <v>0</v>
      </c>
    </row>
    <row r="191" spans="2:5" ht="15">
      <c r="B191" s="50" t="s">
        <v>270</v>
      </c>
      <c r="C191" s="46"/>
      <c r="D191" s="46"/>
      <c r="E191" s="12">
        <f>Лист1!J171</f>
        <v>0</v>
      </c>
    </row>
    <row r="192" spans="2:5" ht="15">
      <c r="B192" s="50" t="s">
        <v>271</v>
      </c>
      <c r="C192" s="46"/>
      <c r="D192" s="46"/>
      <c r="E192" s="12" t="s">
        <v>272</v>
      </c>
    </row>
    <row r="194" spans="2:5" ht="15">
      <c r="B194" s="63"/>
      <c r="E194" s="19"/>
    </row>
  </sheetData>
  <sheetProtection password="C7F3" sheet="1" objects="1" scenarios="1"/>
  <printOptions/>
  <pageMargins left="0.7" right="0.17" top="0.75" bottom="0.75" header="0.3" footer="0.3"/>
  <pageSetup horizontalDpi="600" verticalDpi="600" orientation="portrait" paperSize="9" r:id="rId4"/>
  <rowBreaks count="1" manualBreakCount="1">
    <brk id="76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G194"/>
  <sheetViews>
    <sheetView zoomScaleSheetLayoutView="115" zoomScalePageLayoutView="115" workbookViewId="0" topLeftCell="A1">
      <selection activeCell="E3" sqref="E3"/>
    </sheetView>
  </sheetViews>
  <sheetFormatPr defaultColWidth="9.140625" defaultRowHeight="15"/>
  <cols>
    <col min="1" max="1" width="5.7109375" style="12" customWidth="1"/>
    <col min="2" max="2" width="43.00390625" style="12" customWidth="1"/>
    <col min="3" max="3" width="9.140625" style="12" customWidth="1"/>
    <col min="4" max="4" width="8.421875" style="12" customWidth="1"/>
    <col min="5" max="5" width="8.00390625" style="12" customWidth="1"/>
    <col min="6" max="6" width="14.140625" style="12" customWidth="1"/>
    <col min="7" max="16384" width="9.140625" style="12" customWidth="1"/>
  </cols>
  <sheetData>
    <row r="1" spans="1:6" ht="15">
      <c r="A1" s="47" t="s">
        <v>265</v>
      </c>
      <c r="B1" s="13" t="s">
        <v>350</v>
      </c>
      <c r="C1" s="12" t="s">
        <v>266</v>
      </c>
      <c r="E1" s="15"/>
      <c r="F1" s="15"/>
    </row>
    <row r="2" spans="2:5" ht="15">
      <c r="B2" s="33" t="s">
        <v>250</v>
      </c>
      <c r="E2" s="34"/>
    </row>
    <row r="3" spans="1:5" ht="15">
      <c r="A3" s="34" t="s">
        <v>260</v>
      </c>
      <c r="C3" s="12" t="str">
        <f>Лист1!A3</f>
        <v>июль</v>
      </c>
      <c r="E3" s="13">
        <v>2019</v>
      </c>
    </row>
    <row r="4" spans="1:6" ht="15">
      <c r="A4" s="35" t="s">
        <v>259</v>
      </c>
      <c r="B4" s="12">
        <f>Лист1!C4</f>
        <v>0</v>
      </c>
      <c r="C4" s="12" t="s">
        <v>262</v>
      </c>
      <c r="E4" s="15"/>
      <c r="F4" s="15"/>
    </row>
    <row r="5" spans="1:6" ht="15.75">
      <c r="A5" s="61" t="s">
        <v>263</v>
      </c>
      <c r="B5" s="13">
        <v>7625</v>
      </c>
      <c r="C5" s="12" t="s">
        <v>264</v>
      </c>
      <c r="E5" s="48"/>
      <c r="F5" s="48"/>
    </row>
    <row r="6" spans="1:6" ht="15">
      <c r="A6" s="62" t="s">
        <v>261</v>
      </c>
      <c r="B6" s="102">
        <v>3206128848</v>
      </c>
      <c r="C6" s="49" t="s">
        <v>279</v>
      </c>
      <c r="D6" s="15"/>
      <c r="E6" s="15"/>
      <c r="F6" s="15"/>
    </row>
    <row r="7" spans="1:5" ht="15">
      <c r="A7" s="12" t="s">
        <v>251</v>
      </c>
      <c r="C7" s="12" t="s">
        <v>252</v>
      </c>
      <c r="E7" s="12" t="s">
        <v>253</v>
      </c>
    </row>
    <row r="9" ht="15.75" thickBot="1">
      <c r="A9" s="34" t="s">
        <v>312</v>
      </c>
    </row>
    <row r="10" spans="1:6" ht="33" thickBot="1">
      <c r="A10" s="36" t="s">
        <v>254</v>
      </c>
      <c r="B10" s="37" t="s">
        <v>4</v>
      </c>
      <c r="C10" s="37" t="s">
        <v>255</v>
      </c>
      <c r="D10" s="37" t="s">
        <v>256</v>
      </c>
      <c r="E10" s="37" t="s">
        <v>257</v>
      </c>
      <c r="F10" s="37" t="s">
        <v>258</v>
      </c>
    </row>
    <row r="11" spans="1:6" ht="15" customHeight="1" thickBot="1">
      <c r="A11" s="38"/>
      <c r="B11" s="4" t="str">
        <f>Лист1!B9</f>
        <v>Покупка и доставка продуктов</v>
      </c>
      <c r="C11" s="39">
        <f>Лист1!AC9</f>
        <v>12</v>
      </c>
      <c r="D11" s="36"/>
      <c r="E11" s="40">
        <f>Лист1!C9</f>
        <v>0</v>
      </c>
      <c r="F11" s="116">
        <f>C11*E11</f>
        <v>0</v>
      </c>
    </row>
    <row r="12" spans="1:6" ht="15" customHeight="1" thickBot="1">
      <c r="A12" s="38"/>
      <c r="B12" s="4" t="str">
        <f>Лист1!B10</f>
        <v>Доставка горячих обедов из столовой </v>
      </c>
      <c r="C12" s="39">
        <f>Лист1!AC10</f>
        <v>12</v>
      </c>
      <c r="D12" s="36"/>
      <c r="E12" s="40">
        <f>Лист1!C10</f>
        <v>0</v>
      </c>
      <c r="F12" s="116">
        <f aca="true" t="shared" si="0" ref="F12:F69">C12*E12</f>
        <v>0</v>
      </c>
    </row>
    <row r="13" spans="1:6" ht="15" customHeight="1" thickBot="1">
      <c r="A13" s="38"/>
      <c r="B13" s="4" t="str">
        <f>Лист1!B11</f>
        <v>Покупка и доставка промтоваров</v>
      </c>
      <c r="C13" s="39">
        <f>Лист1!AC11</f>
        <v>12</v>
      </c>
      <c r="D13" s="36"/>
      <c r="E13" s="40">
        <f>Лист1!C11</f>
        <v>0</v>
      </c>
      <c r="F13" s="116">
        <f t="shared" si="0"/>
        <v>0</v>
      </c>
    </row>
    <row r="14" spans="1:6" ht="15" customHeight="1" thickBot="1">
      <c r="A14" s="38"/>
      <c r="B14" s="4" t="str">
        <f>Лист1!B12</f>
        <v>Доставка средств реабилитации</v>
      </c>
      <c r="C14" s="39">
        <f>Лист1!AC12</f>
        <v>19</v>
      </c>
      <c r="D14" s="36"/>
      <c r="E14" s="40">
        <f>Лист1!C12</f>
        <v>0</v>
      </c>
      <c r="F14" s="116">
        <f t="shared" si="0"/>
        <v>0</v>
      </c>
    </row>
    <row r="15" spans="1:6" ht="15" customHeight="1" thickBot="1">
      <c r="A15" s="38"/>
      <c r="B15" s="4" t="str">
        <f>Лист1!B13</f>
        <v>Содейств. в обеспечении книгами, журнал.</v>
      </c>
      <c r="C15" s="39">
        <f>Лист1!AC13</f>
        <v>12</v>
      </c>
      <c r="D15" s="36"/>
      <c r="E15" s="40">
        <f>Лист1!C13</f>
        <v>0</v>
      </c>
      <c r="F15" s="116">
        <f t="shared" si="0"/>
        <v>0</v>
      </c>
    </row>
    <row r="16" spans="1:6" ht="15" customHeight="1" thickBot="1">
      <c r="A16" s="38"/>
      <c r="B16" s="4" t="str">
        <f>Лист1!B14</f>
        <v>Содейств. в организац.пред. услуг др. пред</v>
      </c>
      <c r="C16" s="39">
        <f>Лист1!AC14</f>
        <v>6.9</v>
      </c>
      <c r="D16" s="36"/>
      <c r="E16" s="40">
        <f>Лист1!C14</f>
        <v>0</v>
      </c>
      <c r="F16" s="116">
        <f t="shared" si="0"/>
        <v>0</v>
      </c>
    </row>
    <row r="17" spans="1:6" ht="15" customHeight="1" thickBot="1">
      <c r="A17" s="38"/>
      <c r="B17" s="4" t="str">
        <f>Лист1!B15</f>
        <v>Отправка почты</v>
      </c>
      <c r="C17" s="39">
        <f>Лист1!AC15</f>
        <v>10.4</v>
      </c>
      <c r="D17" s="36"/>
      <c r="E17" s="40">
        <f>Лист1!C15</f>
        <v>0</v>
      </c>
      <c r="F17" s="116">
        <f t="shared" si="0"/>
        <v>0</v>
      </c>
    </row>
    <row r="18" spans="1:6" ht="15" customHeight="1" thickBot="1">
      <c r="A18" s="38"/>
      <c r="B18" s="4" t="str">
        <f>Лист1!B16</f>
        <v>Помощь в приготовлении пищи</v>
      </c>
      <c r="C18" s="39">
        <f>Лист1!AC16</f>
        <v>7.6</v>
      </c>
      <c r="D18" s="41"/>
      <c r="E18" s="40">
        <f>Лист1!C16</f>
        <v>0</v>
      </c>
      <c r="F18" s="116">
        <f t="shared" si="0"/>
        <v>0</v>
      </c>
    </row>
    <row r="19" spans="1:6" ht="15" customHeight="1" thickBot="1">
      <c r="A19" s="38"/>
      <c r="B19" s="4" t="str">
        <f>Лист1!B17</f>
        <v>Приготовление пищи</v>
      </c>
      <c r="C19" s="39">
        <f>Лист1!AC17</f>
        <v>14.4</v>
      </c>
      <c r="D19" s="41"/>
      <c r="E19" s="40">
        <f>Лист1!C17</f>
        <v>0</v>
      </c>
      <c r="F19" s="116">
        <f t="shared" si="0"/>
        <v>0</v>
      </c>
    </row>
    <row r="20" spans="1:6" ht="15" customHeight="1" thickBot="1">
      <c r="A20" s="42"/>
      <c r="B20" s="4" t="str">
        <f>Лист1!B18</f>
        <v>кормление ослабленных получателей соцу.</v>
      </c>
      <c r="C20" s="39">
        <f>Лист1!AC18</f>
        <v>5.8</v>
      </c>
      <c r="D20" s="41"/>
      <c r="E20" s="40">
        <f>Лист1!C18</f>
        <v>0</v>
      </c>
      <c r="F20" s="116">
        <f t="shared" si="0"/>
        <v>0</v>
      </c>
    </row>
    <row r="21" spans="1:6" ht="15" customHeight="1" thickBot="1">
      <c r="A21" s="42"/>
      <c r="B21" s="4" t="str">
        <f>Лист1!B19</f>
        <v>разогрев и подача пищи</v>
      </c>
      <c r="C21" s="39">
        <f>Лист1!AC19</f>
        <v>4.6</v>
      </c>
      <c r="D21" s="41"/>
      <c r="E21" s="40">
        <f>Лист1!C19</f>
        <v>0</v>
      </c>
      <c r="F21" s="116">
        <f t="shared" si="0"/>
        <v>0</v>
      </c>
    </row>
    <row r="22" spans="1:6" ht="15" customHeight="1" thickBot="1">
      <c r="A22" s="42"/>
      <c r="B22" s="4" t="str">
        <f>Лист1!B20</f>
        <v>Оплата ЖКХ и услуг связи</v>
      </c>
      <c r="C22" s="39">
        <f>Лист1!AC20</f>
        <v>6.8</v>
      </c>
      <c r="D22" s="41"/>
      <c r="E22" s="40">
        <f>Лист1!C20</f>
        <v>0</v>
      </c>
      <c r="F22" s="116">
        <f t="shared" si="0"/>
        <v>0</v>
      </c>
    </row>
    <row r="23" spans="1:6" ht="15" customHeight="1" thickBot="1">
      <c r="A23" s="42"/>
      <c r="B23" s="4" t="str">
        <f>Лист1!B21</f>
        <v>Сдача вещей в химчистку/стирку/ремонт</v>
      </c>
      <c r="C23" s="39">
        <f>Лист1!AC21</f>
        <v>13.8</v>
      </c>
      <c r="D23" s="41"/>
      <c r="E23" s="40">
        <f>Лист1!C21</f>
        <v>0</v>
      </c>
      <c r="F23" s="116">
        <f t="shared" si="0"/>
        <v>0</v>
      </c>
    </row>
    <row r="24" spans="1:6" ht="15" customHeight="1" thickBot="1">
      <c r="A24" s="42"/>
      <c r="B24" s="4" t="str">
        <f>Лист1!B22</f>
        <v>содействие в обеспечении топливом</v>
      </c>
      <c r="C24" s="39">
        <f>Лист1!AC22</f>
        <v>13.8</v>
      </c>
      <c r="D24" s="41"/>
      <c r="E24" s="40">
        <f>Лист1!C22</f>
        <v>0</v>
      </c>
      <c r="F24" s="116">
        <f t="shared" si="0"/>
        <v>0</v>
      </c>
    </row>
    <row r="25" spans="1:6" ht="15" customHeight="1" thickBot="1">
      <c r="A25" s="42"/>
      <c r="B25" s="4" t="str">
        <f>Лист1!B23</f>
        <v>сортировка и складирование угля в ведро</v>
      </c>
      <c r="C25" s="39">
        <f>Лист1!AC23</f>
        <v>2.8</v>
      </c>
      <c r="D25" s="41"/>
      <c r="E25" s="40">
        <f>Лист1!C23</f>
        <v>0</v>
      </c>
      <c r="F25" s="116">
        <f t="shared" si="0"/>
        <v>0</v>
      </c>
    </row>
    <row r="26" spans="1:6" ht="15" customHeight="1" thickBot="1">
      <c r="A26" s="42"/>
      <c r="B26" s="4" t="str">
        <f>Лист1!B24</f>
        <v>доставка дров (до 7 кг.)</v>
      </c>
      <c r="C26" s="39">
        <f>Лист1!AC24</f>
        <v>2.8</v>
      </c>
      <c r="D26" s="41"/>
      <c r="E26" s="40">
        <f>Лист1!C24</f>
        <v>0</v>
      </c>
      <c r="F26" s="116">
        <f t="shared" si="0"/>
        <v>0</v>
      </c>
    </row>
    <row r="27" spans="1:6" ht="15" customHeight="1" thickBot="1">
      <c r="A27" s="42"/>
      <c r="B27" s="4" t="str">
        <f>Лист1!B25</f>
        <v>доставка угля (1 ведро)</v>
      </c>
      <c r="C27" s="39">
        <f>Лист1!AC25</f>
        <v>2.4</v>
      </c>
      <c r="D27" s="41"/>
      <c r="E27" s="40">
        <f>Лист1!C25</f>
        <v>0</v>
      </c>
      <c r="F27" s="116">
        <f t="shared" si="0"/>
        <v>0</v>
      </c>
    </row>
    <row r="28" spans="1:6" ht="15" customHeight="1" thickBot="1">
      <c r="A28" s="42"/>
      <c r="B28" s="4" t="str">
        <f>Лист1!B26</f>
        <v>растопка печи</v>
      </c>
      <c r="C28" s="39">
        <f>Лист1!AC26</f>
        <v>4.6</v>
      </c>
      <c r="D28" s="41"/>
      <c r="E28" s="40">
        <f>Лист1!C26</f>
        <v>0</v>
      </c>
      <c r="F28" s="116">
        <f t="shared" si="0"/>
        <v>0</v>
      </c>
    </row>
    <row r="29" spans="1:6" ht="15" customHeight="1" thickBot="1">
      <c r="A29" s="42"/>
      <c r="B29" s="4" t="str">
        <f>Лист1!B27</f>
        <v>очистка топки от золы</v>
      </c>
      <c r="C29" s="39">
        <f>Лист1!AC27</f>
        <v>4.6</v>
      </c>
      <c r="D29" s="41"/>
      <c r="E29" s="40">
        <f>Лист1!C27</f>
        <v>0</v>
      </c>
      <c r="F29" s="116">
        <f t="shared" si="0"/>
        <v>0</v>
      </c>
    </row>
    <row r="30" spans="1:6" ht="15" customHeight="1" thickBot="1">
      <c r="A30" s="42"/>
      <c r="B30" s="4" t="str">
        <f>Лист1!B28</f>
        <v>вынос золы (1 ведро)</v>
      </c>
      <c r="C30" s="39">
        <f>Лист1!AC28</f>
        <v>2.8</v>
      </c>
      <c r="D30" s="41"/>
      <c r="E30" s="40">
        <f>Лист1!C28</f>
        <v>0</v>
      </c>
      <c r="F30" s="116">
        <f t="shared" si="0"/>
        <v>0</v>
      </c>
    </row>
    <row r="31" spans="1:6" ht="15" customHeight="1" thickBot="1">
      <c r="A31" s="42"/>
      <c r="B31" s="4" t="str">
        <f>Лист1!B29</f>
        <v>доставка воды (до 30 литров за посещение)</v>
      </c>
      <c r="C31" s="39">
        <f>Лист1!AC29</f>
        <v>4.2</v>
      </c>
      <c r="D31" s="41"/>
      <c r="E31" s="40">
        <f>Лист1!C29</f>
        <v>0</v>
      </c>
      <c r="F31" s="116">
        <f t="shared" si="0"/>
        <v>0</v>
      </c>
    </row>
    <row r="32" spans="1:6" ht="15" customHeight="1" thickBot="1">
      <c r="A32" s="42"/>
      <c r="B32" s="4" t="str">
        <f>Лист1!B30</f>
        <v>Организация помощи в проведении ремонта</v>
      </c>
      <c r="C32" s="39">
        <f>Лист1!AC30</f>
        <v>20.6</v>
      </c>
      <c r="D32" s="41"/>
      <c r="E32" s="40">
        <f>Лист1!C30</f>
        <v>0</v>
      </c>
      <c r="F32" s="116">
        <f t="shared" si="0"/>
        <v>0</v>
      </c>
    </row>
    <row r="33" spans="1:6" ht="15" customHeight="1" thickBot="1">
      <c r="A33" s="42"/>
      <c r="B33" s="4" t="str">
        <f>Лист1!B31</f>
        <v>влажная очистка мебели от пыли (0,5 часа)</v>
      </c>
      <c r="C33" s="39">
        <f>Лист1!AC31</f>
        <v>6.8</v>
      </c>
      <c r="D33" s="41"/>
      <c r="E33" s="40">
        <f>Лист1!C31</f>
        <v>0</v>
      </c>
      <c r="F33" s="116">
        <f t="shared" si="0"/>
        <v>0</v>
      </c>
    </row>
    <row r="34" spans="1:6" ht="15" customHeight="1" thickBot="1">
      <c r="A34" s="42"/>
      <c r="B34" s="4" t="str">
        <f>Лист1!B32</f>
        <v>вынос мусора (1 ведро)</v>
      </c>
      <c r="C34" s="39">
        <f>Лист1!AC32</f>
        <v>3</v>
      </c>
      <c r="D34" s="41"/>
      <c r="E34" s="40">
        <f>Лист1!C32</f>
        <v>0</v>
      </c>
      <c r="F34" s="116">
        <f t="shared" si="0"/>
        <v>0</v>
      </c>
    </row>
    <row r="35" spans="1:6" ht="15" customHeight="1" thickBot="1">
      <c r="A35" s="42"/>
      <c r="B35" s="4" t="str">
        <f>Лист1!B33</f>
        <v>очистка от пыли полов/стен/мебели (0,5час)</v>
      </c>
      <c r="C35" s="39">
        <f>Лист1!AC33</f>
        <v>6.8</v>
      </c>
      <c r="D35" s="41"/>
      <c r="E35" s="40">
        <f>Лист1!C33</f>
        <v>0</v>
      </c>
      <c r="F35" s="116">
        <f t="shared" si="0"/>
        <v>0</v>
      </c>
    </row>
    <row r="36" spans="1:6" ht="15" customHeight="1" thickBot="1">
      <c r="A36" s="42"/>
      <c r="B36" s="4" t="str">
        <f>Лист1!B34</f>
        <v>обтирание/обмывание/причёсывание</v>
      </c>
      <c r="C36" s="39">
        <f>Лист1!AC34</f>
        <v>10.4</v>
      </c>
      <c r="D36" s="41"/>
      <c r="E36" s="40">
        <f>Лист1!C34</f>
        <v>0</v>
      </c>
      <c r="F36" s="116">
        <f t="shared" si="0"/>
        <v>0</v>
      </c>
    </row>
    <row r="37" spans="1:6" ht="15" customHeight="1" thickBot="1">
      <c r="A37" s="42"/>
      <c r="B37" s="4" t="str">
        <f>Лист1!B35</f>
        <v>смена постельного и (или) нательного белья</v>
      </c>
      <c r="C37" s="39">
        <f>Лист1!AC35</f>
        <v>4.6</v>
      </c>
      <c r="D37" s="41"/>
      <c r="E37" s="40">
        <f>Лист1!C35</f>
        <v>0</v>
      </c>
      <c r="F37" s="116">
        <f t="shared" si="0"/>
        <v>0</v>
      </c>
    </row>
    <row r="38" spans="1:6" ht="15" customHeight="1" thickBot="1">
      <c r="A38" s="42"/>
      <c r="B38" s="4" t="str">
        <f>Лист1!B36</f>
        <v>помощь в пользовании туалетом, судном</v>
      </c>
      <c r="C38" s="39">
        <f>Лист1!AC36</f>
        <v>3</v>
      </c>
      <c r="D38" s="41"/>
      <c r="E38" s="40">
        <f>Лист1!C36</f>
        <v>0</v>
      </c>
      <c r="F38" s="116">
        <f t="shared" si="0"/>
        <v>0</v>
      </c>
    </row>
    <row r="39" spans="1:6" ht="15" customHeight="1" thickBot="1">
      <c r="A39" s="42"/>
      <c r="B39" s="4" t="str">
        <f>Лист1!B37</f>
        <v>вынос судна и его санобработка</v>
      </c>
      <c r="C39" s="39">
        <f>Лист1!AC37</f>
        <v>5.2</v>
      </c>
      <c r="D39" s="41"/>
      <c r="E39" s="40">
        <f>Лист1!C37</f>
        <v>0</v>
      </c>
      <c r="F39" s="116">
        <f t="shared" si="0"/>
        <v>0</v>
      </c>
    </row>
    <row r="40" spans="1:6" ht="15" customHeight="1" thickBot="1">
      <c r="A40" s="42"/>
      <c r="B40" s="4" t="str">
        <f>Лист1!B38</f>
        <v>мытьё рук</v>
      </c>
      <c r="C40" s="39">
        <f>Лист1!AC38</f>
        <v>2.8</v>
      </c>
      <c r="D40" s="41"/>
      <c r="E40" s="40">
        <f>Лист1!C38</f>
        <v>0</v>
      </c>
      <c r="F40" s="116">
        <f t="shared" si="0"/>
        <v>0</v>
      </c>
    </row>
    <row r="41" spans="1:6" ht="15" customHeight="1" thickBot="1">
      <c r="A41" s="42"/>
      <c r="B41" s="4" t="str">
        <f>Лист1!B39</f>
        <v>мытьё ног</v>
      </c>
      <c r="C41" s="39">
        <f>Лист1!AC39</f>
        <v>4.4</v>
      </c>
      <c r="D41" s="41"/>
      <c r="E41" s="40">
        <f>Лист1!C39</f>
        <v>0</v>
      </c>
      <c r="F41" s="116">
        <f t="shared" si="0"/>
        <v>0</v>
      </c>
    </row>
    <row r="42" spans="1:6" ht="15" customHeight="1" thickBot="1">
      <c r="A42" s="42"/>
      <c r="B42" s="4" t="str">
        <f>Лист1!B40</f>
        <v>мытьё лица</v>
      </c>
      <c r="C42" s="39">
        <f>Лист1!AC40</f>
        <v>2.2</v>
      </c>
      <c r="D42" s="41"/>
      <c r="E42" s="40">
        <f>Лист1!C40</f>
        <v>0</v>
      </c>
      <c r="F42" s="116">
        <f t="shared" si="0"/>
        <v>0</v>
      </c>
    </row>
    <row r="43" spans="1:6" ht="15" customHeight="1" thickBot="1">
      <c r="A43" s="42"/>
      <c r="B43" s="4" t="str">
        <f>Лист1!B41</f>
        <v>мытьё головы</v>
      </c>
      <c r="C43" s="39">
        <f>Лист1!AC41</f>
        <v>5.8</v>
      </c>
      <c r="D43" s="41"/>
      <c r="E43" s="40">
        <f>Лист1!C41</f>
        <v>0</v>
      </c>
      <c r="F43" s="116">
        <f t="shared" si="0"/>
        <v>0</v>
      </c>
    </row>
    <row r="44" spans="1:6" ht="15" customHeight="1" thickBot="1">
      <c r="A44" s="42"/>
      <c r="B44" s="4" t="str">
        <f>Лист1!B42</f>
        <v>Содействие в организации ритуальных усл.</v>
      </c>
      <c r="C44" s="39">
        <f>Лист1!AC42</f>
        <v>55</v>
      </c>
      <c r="D44" s="41"/>
      <c r="E44" s="40">
        <f>Лист1!C42</f>
        <v>0</v>
      </c>
      <c r="F44" s="116">
        <f t="shared" si="0"/>
        <v>0</v>
      </c>
    </row>
    <row r="45" spans="1:6" ht="15" customHeight="1" thickBot="1">
      <c r="A45" s="81"/>
      <c r="B45" s="23" t="s">
        <v>112</v>
      </c>
      <c r="C45" s="82"/>
      <c r="D45" s="82"/>
      <c r="E45" s="82"/>
      <c r="F45" s="82"/>
    </row>
    <row r="46" spans="1:6" ht="15" customHeight="1" thickBot="1">
      <c r="A46" s="42"/>
      <c r="B46" s="4" t="str">
        <f>Лист1!B44</f>
        <v>Забор и сдача  анализов</v>
      </c>
      <c r="C46" s="39">
        <f>Лист1!AC44</f>
        <v>13.8</v>
      </c>
      <c r="D46" s="41"/>
      <c r="E46" s="40">
        <f>Лист1!C44</f>
        <v>0</v>
      </c>
      <c r="F46" s="116">
        <f t="shared" si="0"/>
        <v>0</v>
      </c>
    </row>
    <row r="47" spans="1:6" ht="15" customHeight="1" thickBot="1">
      <c r="A47" s="42"/>
      <c r="B47" s="4" t="str">
        <f>Лист1!B45</f>
        <v>содействие в обеспечен. Лекарствами</v>
      </c>
      <c r="C47" s="39">
        <f>Лист1!AC45</f>
        <v>10.4</v>
      </c>
      <c r="D47" s="41"/>
      <c r="E47" s="40">
        <f>Лист1!C45</f>
        <v>0</v>
      </c>
      <c r="F47" s="116">
        <f t="shared" si="0"/>
        <v>0</v>
      </c>
    </row>
    <row r="48" spans="1:6" ht="15" customHeight="1" thickBot="1">
      <c r="A48" s="42"/>
      <c r="B48" s="4" t="str">
        <f>Лист1!B46</f>
        <v>проведение оздоровительных мероприятий</v>
      </c>
      <c r="C48" s="39">
        <f>Лист1!AC46</f>
        <v>7.6</v>
      </c>
      <c r="D48" s="41"/>
      <c r="E48" s="40">
        <f>Лист1!C46</f>
        <v>0</v>
      </c>
      <c r="F48" s="116">
        <f t="shared" si="0"/>
        <v>0</v>
      </c>
    </row>
    <row r="49" spans="1:6" ht="15" customHeight="1" thickBot="1">
      <c r="A49" s="42"/>
      <c r="B49" s="4" t="str">
        <f>Лист1!B47</f>
        <v>измерение температуры</v>
      </c>
      <c r="C49" s="39">
        <f>Лист1!AC47</f>
        <v>2.2</v>
      </c>
      <c r="D49" s="41"/>
      <c r="E49" s="40">
        <f>Лист1!C47</f>
        <v>0</v>
      </c>
      <c r="F49" s="116">
        <f t="shared" si="0"/>
        <v>0</v>
      </c>
    </row>
    <row r="50" spans="1:6" ht="15" customHeight="1" thickBot="1">
      <c r="A50" s="42"/>
      <c r="B50" s="4" t="str">
        <f>Лист1!B48</f>
        <v>измерение давления</v>
      </c>
      <c r="C50" s="39">
        <f>Лист1!AC48</f>
        <v>2.2</v>
      </c>
      <c r="D50" s="41"/>
      <c r="E50" s="40">
        <f>Лист1!C48</f>
        <v>0</v>
      </c>
      <c r="F50" s="116">
        <f t="shared" si="0"/>
        <v>0</v>
      </c>
    </row>
    <row r="51" spans="1:6" ht="15" customHeight="1" thickBot="1">
      <c r="A51" s="42"/>
      <c r="B51" s="4" t="str">
        <f>Лист1!B49</f>
        <v>содействие в приёме лекарств</v>
      </c>
      <c r="C51" s="39">
        <f>Лист1!AC49</f>
        <v>3.4</v>
      </c>
      <c r="D51" s="41"/>
      <c r="E51" s="40">
        <f>Лист1!C49</f>
        <v>0</v>
      </c>
      <c r="F51" s="116">
        <f t="shared" si="0"/>
        <v>0</v>
      </c>
    </row>
    <row r="52" spans="1:6" ht="15" customHeight="1" thickBot="1">
      <c r="A52" s="42"/>
      <c r="B52" s="4" t="str">
        <f>Лист1!B50</f>
        <v>посещение ЛПУ (без гражданина)</v>
      </c>
      <c r="C52" s="39">
        <f>Лист1!AC50</f>
        <v>13.8</v>
      </c>
      <c r="D52" s="41"/>
      <c r="E52" s="40">
        <f>Лист1!C50</f>
        <v>0</v>
      </c>
      <c r="F52" s="116">
        <f t="shared" si="0"/>
        <v>0</v>
      </c>
    </row>
    <row r="53" spans="1:6" ht="15" customHeight="1" thickBot="1">
      <c r="A53" s="42"/>
      <c r="B53" s="4" t="str">
        <f>Лист1!B51</f>
        <v>Сопровожден на приём к специалист (1час)</v>
      </c>
      <c r="C53" s="39">
        <f>Лист1!AC51</f>
        <v>15.2</v>
      </c>
      <c r="D53" s="41"/>
      <c r="E53" s="40">
        <f>Лист1!C51</f>
        <v>0</v>
      </c>
      <c r="F53" s="116">
        <f t="shared" si="0"/>
        <v>0</v>
      </c>
    </row>
    <row r="54" spans="1:6" ht="15" customHeight="1" thickBot="1">
      <c r="A54" s="42"/>
      <c r="B54" s="4" t="str">
        <f>Лист1!B52</f>
        <v>посещение в стационаре</v>
      </c>
      <c r="C54" s="39">
        <f>Лист1!AC52</f>
        <v>13.8</v>
      </c>
      <c r="D54" s="41"/>
      <c r="E54" s="40">
        <f>Лист1!C52</f>
        <v>0</v>
      </c>
      <c r="F54" s="116">
        <f t="shared" si="0"/>
        <v>0</v>
      </c>
    </row>
    <row r="55" spans="1:6" ht="15" customHeight="1" thickBot="1">
      <c r="A55" s="42"/>
      <c r="B55" s="4" t="str">
        <f>Лист1!B53</f>
        <v>содействие в госпитализации</v>
      </c>
      <c r="C55" s="39">
        <f>Лист1!AC53</f>
        <v>15.2</v>
      </c>
      <c r="D55" s="41"/>
      <c r="E55" s="40">
        <f>Лист1!C53</f>
        <v>0</v>
      </c>
      <c r="F55" s="116">
        <f t="shared" si="0"/>
        <v>0</v>
      </c>
    </row>
    <row r="56" spans="1:6" ht="15" customHeight="1" thickBot="1">
      <c r="A56" s="42"/>
      <c r="B56" s="4" t="str">
        <f>Лист1!B54</f>
        <v>сод. В проведении медико-соц. Экспертизы</v>
      </c>
      <c r="C56" s="39">
        <f>Лист1!AC54</f>
        <v>20.6</v>
      </c>
      <c r="D56" s="41"/>
      <c r="E56" s="40">
        <f>Лист1!C54</f>
        <v>0</v>
      </c>
      <c r="F56" s="116">
        <f t="shared" si="0"/>
        <v>0</v>
      </c>
    </row>
    <row r="57" spans="1:6" ht="15" customHeight="1" thickBot="1">
      <c r="A57" s="42"/>
      <c r="B57" s="4" t="str">
        <f>Лист1!B55</f>
        <v>Сод. в получении санат-курортн.путёвки </v>
      </c>
      <c r="C57" s="39">
        <f>Лист1!AC55</f>
        <v>13.8</v>
      </c>
      <c r="D57" s="41"/>
      <c r="E57" s="40">
        <f>Лист1!C55</f>
        <v>0</v>
      </c>
      <c r="F57" s="116">
        <f t="shared" si="0"/>
        <v>0</v>
      </c>
    </row>
    <row r="58" spans="1:6" ht="15" customHeight="1" thickBot="1">
      <c r="A58" s="81"/>
      <c r="B58" s="23" t="s">
        <v>336</v>
      </c>
      <c r="C58" s="82"/>
      <c r="D58" s="82"/>
      <c r="E58" s="82"/>
      <c r="F58" s="82"/>
    </row>
    <row r="59" spans="1:6" ht="15" customHeight="1" thickBot="1">
      <c r="A59" s="42"/>
      <c r="B59" s="4" t="str">
        <f>Лист1!B57</f>
        <v>Беседа</v>
      </c>
      <c r="C59" s="39">
        <f>Лист1!AC57</f>
        <v>6.8</v>
      </c>
      <c r="D59" s="41"/>
      <c r="E59" s="40">
        <f>Лист1!C57</f>
        <v>0</v>
      </c>
      <c r="F59" s="116">
        <f t="shared" si="0"/>
        <v>0</v>
      </c>
    </row>
    <row r="60" spans="1:6" ht="15" customHeight="1" thickBot="1">
      <c r="A60" s="42"/>
      <c r="B60" s="4" t="str">
        <f>Лист1!B58</f>
        <v>содейств. в получении психологической пом.</v>
      </c>
      <c r="C60" s="39">
        <f>Лист1!AC58</f>
        <v>8.6</v>
      </c>
      <c r="D60" s="41"/>
      <c r="E60" s="40">
        <f>Лист1!C58</f>
        <v>0</v>
      </c>
      <c r="F60" s="116">
        <f t="shared" si="0"/>
        <v>0</v>
      </c>
    </row>
    <row r="61" spans="1:6" ht="15" customHeight="1" thickBot="1">
      <c r="A61" s="81"/>
      <c r="B61" s="23" t="s">
        <v>341</v>
      </c>
      <c r="C61" s="82"/>
      <c r="D61" s="82"/>
      <c r="E61" s="82"/>
      <c r="F61" s="82"/>
    </row>
    <row r="62" spans="1:6" ht="15.75" thickBot="1">
      <c r="A62" s="41"/>
      <c r="B62" s="4"/>
      <c r="C62" s="39"/>
      <c r="D62" s="41"/>
      <c r="E62" s="40"/>
      <c r="F62" s="80"/>
    </row>
    <row r="63" spans="1:6" ht="15.75" thickBot="1">
      <c r="A63" s="91"/>
      <c r="B63" s="4" t="str">
        <f>Лист1!B61</f>
        <v>помощь в оформлении документов</v>
      </c>
      <c r="C63" s="39">
        <f>Лист1!AC61</f>
        <v>11.4</v>
      </c>
      <c r="D63" s="91"/>
      <c r="E63" s="40">
        <f>Лист1!C61</f>
        <v>0</v>
      </c>
      <c r="F63" s="116">
        <f t="shared" si="0"/>
        <v>0</v>
      </c>
    </row>
    <row r="64" spans="1:6" ht="15.75" thickBot="1">
      <c r="A64" s="43"/>
      <c r="B64" s="4" t="str">
        <f>Лист1!B62</f>
        <v>содействие в получении мер соцподдержк</v>
      </c>
      <c r="C64" s="39">
        <f>Лист1!AC62</f>
        <v>11.4</v>
      </c>
      <c r="D64" s="43"/>
      <c r="E64" s="40">
        <f>Лист1!C62</f>
        <v>0</v>
      </c>
      <c r="F64" s="116">
        <f t="shared" si="0"/>
        <v>0</v>
      </c>
    </row>
    <row r="65" spans="1:6" ht="15.75" thickBot="1">
      <c r="A65" s="43"/>
      <c r="B65" s="4" t="str">
        <f>Лист1!B63</f>
        <v>оказание помощи по вопросам пенсии</v>
      </c>
      <c r="C65" s="39">
        <f>Лист1!AC63</f>
        <v>13.8</v>
      </c>
      <c r="D65" s="43"/>
      <c r="E65" s="40">
        <f>Лист1!C63</f>
        <v>0</v>
      </c>
      <c r="F65" s="116">
        <f t="shared" si="0"/>
        <v>0</v>
      </c>
    </row>
    <row r="66" spans="1:6" ht="15.75" thickBot="1">
      <c r="A66" s="83"/>
      <c r="B66" s="23" t="s">
        <v>343</v>
      </c>
      <c r="C66" s="83"/>
      <c r="D66" s="83"/>
      <c r="E66" s="83"/>
      <c r="F66" s="83"/>
    </row>
    <row r="67" spans="1:6" ht="15.75" thickBot="1">
      <c r="A67" s="91"/>
      <c r="B67" s="4" t="str">
        <f>Лист1!B65</f>
        <v>оказание помощи написании писем, смс</v>
      </c>
      <c r="C67" s="39">
        <f>Лист1!AC65</f>
        <v>5.8</v>
      </c>
      <c r="D67" s="91"/>
      <c r="E67" s="40">
        <f>Лист1!C65</f>
        <v>0</v>
      </c>
      <c r="F67" s="116">
        <f t="shared" si="0"/>
        <v>0</v>
      </c>
    </row>
    <row r="68" spans="1:6" ht="15.75" thickBot="1">
      <c r="A68" s="43"/>
      <c r="B68" s="4" t="str">
        <f>Лист1!B66</f>
        <v>содействие в посещ. культурн мероприятий</v>
      </c>
      <c r="C68" s="39">
        <f>Лист1!AC66</f>
        <v>13.8</v>
      </c>
      <c r="D68" s="43"/>
      <c r="E68" s="40">
        <f>Лист1!C66</f>
        <v>0</v>
      </c>
      <c r="F68" s="116">
        <f t="shared" si="0"/>
        <v>0</v>
      </c>
    </row>
    <row r="69" spans="1:6" ht="15.75" thickBot="1">
      <c r="A69" s="43"/>
      <c r="B69" s="4" t="str">
        <f>Лист1!B67</f>
        <v>обучение инвалидов польз.ср.ухода и реабил.</v>
      </c>
      <c r="C69" s="39">
        <f>Лист1!AC67</f>
        <v>9.2</v>
      </c>
      <c r="D69" s="43"/>
      <c r="E69" s="40">
        <f>Лист1!C67</f>
        <v>0</v>
      </c>
      <c r="F69" s="116">
        <f t="shared" si="0"/>
        <v>0</v>
      </c>
    </row>
    <row r="70" spans="1:6" ht="15.75" thickBot="1">
      <c r="A70" s="43"/>
      <c r="B70" s="78" t="s">
        <v>288</v>
      </c>
      <c r="C70" s="39"/>
      <c r="D70" s="43"/>
      <c r="E70" s="40">
        <f>SUM(E11:E69)</f>
        <v>0</v>
      </c>
      <c r="F70" s="116">
        <f>SUM(F11:F69)</f>
        <v>0</v>
      </c>
    </row>
    <row r="71" spans="1:6" ht="15">
      <c r="A71" s="74"/>
      <c r="B71" s="70"/>
      <c r="C71" s="75"/>
      <c r="D71" s="74"/>
      <c r="E71" s="76"/>
      <c r="F71" s="77"/>
    </row>
    <row r="72" spans="2:6" ht="15">
      <c r="B72" s="12" t="s">
        <v>267</v>
      </c>
      <c r="C72" s="60" t="str">
        <f>MSumProp(F70)</f>
        <v>Ноль рублей 00 копеек</v>
      </c>
      <c r="D72" s="46"/>
      <c r="E72" s="46"/>
      <c r="F72" s="46"/>
    </row>
    <row r="73" spans="2:5" ht="15">
      <c r="B73" s="12" t="s">
        <v>268</v>
      </c>
      <c r="C73" s="46"/>
      <c r="D73" s="46"/>
      <c r="E73" s="12">
        <f>B4</f>
        <v>0</v>
      </c>
    </row>
    <row r="74" spans="2:5" ht="15">
      <c r="B74" s="50" t="s">
        <v>269</v>
      </c>
      <c r="C74" s="46"/>
      <c r="D74" s="46"/>
      <c r="E74" s="12">
        <f>Лист1!U2</f>
        <v>0</v>
      </c>
    </row>
    <row r="75" spans="2:5" ht="15">
      <c r="B75" s="50" t="s">
        <v>270</v>
      </c>
      <c r="C75" s="46"/>
      <c r="D75" s="46"/>
      <c r="E75" s="12">
        <f>Лист1!J171</f>
        <v>0</v>
      </c>
    </row>
    <row r="76" spans="2:5" ht="15">
      <c r="B76" s="50" t="s">
        <v>271</v>
      </c>
      <c r="C76" s="46"/>
      <c r="D76" s="46"/>
      <c r="E76" s="12" t="s">
        <v>272</v>
      </c>
    </row>
    <row r="77" spans="1:7" ht="15">
      <c r="A77" s="50"/>
      <c r="B77" s="70"/>
      <c r="C77" s="71"/>
      <c r="D77" s="50"/>
      <c r="E77" s="72"/>
      <c r="F77" s="73"/>
      <c r="G77" s="50"/>
    </row>
    <row r="78" spans="1:7" ht="15">
      <c r="A78" s="50"/>
      <c r="B78" s="70"/>
      <c r="C78" s="71"/>
      <c r="D78" s="50"/>
      <c r="E78" s="72"/>
      <c r="F78" s="73"/>
      <c r="G78" s="50"/>
    </row>
    <row r="79" spans="1:7" ht="15">
      <c r="A79" s="50"/>
      <c r="B79" s="70"/>
      <c r="C79" s="71"/>
      <c r="D79" s="50"/>
      <c r="E79" s="72"/>
      <c r="F79" s="73"/>
      <c r="G79" s="50"/>
    </row>
    <row r="80" spans="1:6" ht="15">
      <c r="A80" s="95" t="s">
        <v>265</v>
      </c>
      <c r="B80" s="13" t="str">
        <f>B1</f>
        <v>дог 4-278 от 07.04.2015</v>
      </c>
      <c r="C80" s="12" t="s">
        <v>266</v>
      </c>
      <c r="E80" s="46">
        <f>E1</f>
        <v>0</v>
      </c>
      <c r="F80" s="46"/>
    </row>
    <row r="81" spans="2:5" ht="15">
      <c r="B81" s="33" t="s">
        <v>250</v>
      </c>
      <c r="E81" s="34"/>
    </row>
    <row r="82" spans="1:5" ht="15">
      <c r="A82" s="34" t="s">
        <v>289</v>
      </c>
      <c r="C82" s="12" t="str">
        <f>Лист1!A3</f>
        <v>июль</v>
      </c>
      <c r="E82" s="12">
        <f>E3</f>
        <v>2019</v>
      </c>
    </row>
    <row r="83" spans="1:6" ht="15">
      <c r="A83" s="35" t="s">
        <v>259</v>
      </c>
      <c r="B83" s="84">
        <f>B4</f>
        <v>0</v>
      </c>
      <c r="C83" s="12" t="s">
        <v>262</v>
      </c>
      <c r="E83" s="46">
        <f>E4</f>
        <v>0</v>
      </c>
      <c r="F83" s="46"/>
    </row>
    <row r="84" spans="1:6" ht="15.75">
      <c r="A84" s="96" t="s">
        <v>263</v>
      </c>
      <c r="B84" s="12">
        <f>B5</f>
        <v>7625</v>
      </c>
      <c r="C84" s="12" t="s">
        <v>264</v>
      </c>
      <c r="E84" s="97">
        <f>E5</f>
        <v>0</v>
      </c>
      <c r="F84" s="97"/>
    </row>
    <row r="85" spans="1:6" ht="15">
      <c r="A85" s="98"/>
      <c r="B85" s="99">
        <f>B6</f>
        <v>3206128848</v>
      </c>
      <c r="C85" s="100" t="str">
        <f>C6</f>
        <v>п/о</v>
      </c>
      <c r="D85" s="46"/>
      <c r="E85" s="46"/>
      <c r="F85" s="46"/>
    </row>
    <row r="86" spans="1:5" ht="15.75" thickBot="1">
      <c r="A86" s="12" t="s">
        <v>251</v>
      </c>
      <c r="C86" s="12" t="s">
        <v>252</v>
      </c>
      <c r="E86" s="12" t="s">
        <v>253</v>
      </c>
    </row>
    <row r="87" spans="1:6" ht="43.5" thickBot="1">
      <c r="A87" s="36" t="s">
        <v>254</v>
      </c>
      <c r="B87" s="37" t="s">
        <v>4</v>
      </c>
      <c r="C87" s="37" t="s">
        <v>255</v>
      </c>
      <c r="D87" s="101" t="s">
        <v>313</v>
      </c>
      <c r="E87" s="37" t="s">
        <v>257</v>
      </c>
      <c r="F87" s="37" t="s">
        <v>258</v>
      </c>
    </row>
    <row r="88" spans="1:6" ht="15.75" thickBot="1">
      <c r="A88" s="43"/>
      <c r="B88" s="5" t="str">
        <f>Лист1!B69</f>
        <v>Сопровожд. на рынок, предпр.торговли</v>
      </c>
      <c r="C88" s="39">
        <f>Лист1!AC69</f>
        <v>50</v>
      </c>
      <c r="D88" s="101" t="s">
        <v>314</v>
      </c>
      <c r="E88" s="40">
        <f>Лист1!C69</f>
        <v>0</v>
      </c>
      <c r="F88" s="116">
        <f>Лист1!D69</f>
        <v>0</v>
      </c>
    </row>
    <row r="89" spans="1:6" ht="15.75" thickBot="1">
      <c r="A89" s="43"/>
      <c r="B89" s="5" t="str">
        <f>Лист1!B70</f>
        <v>Сопровожд. в др.организац. Учрежден.</v>
      </c>
      <c r="C89" s="39">
        <f>Лист1!AC70</f>
        <v>50</v>
      </c>
      <c r="D89" s="101" t="s">
        <v>314</v>
      </c>
      <c r="E89" s="40">
        <f>Лист1!C70</f>
        <v>0</v>
      </c>
      <c r="F89" s="116">
        <f>Лист1!D70</f>
        <v>0</v>
      </c>
    </row>
    <row r="90" spans="1:6" ht="15.75" thickBot="1">
      <c r="A90" s="43"/>
      <c r="B90" s="5" t="str">
        <f>Лист1!B71</f>
        <v>смена положения тела</v>
      </c>
      <c r="C90" s="39">
        <f>Лист1!AC71</f>
        <v>20</v>
      </c>
      <c r="D90" s="101" t="s">
        <v>315</v>
      </c>
      <c r="E90" s="40">
        <f>Лист1!C71</f>
        <v>0</v>
      </c>
      <c r="F90" s="116">
        <f>Лист1!D71</f>
        <v>0</v>
      </c>
    </row>
    <row r="91" spans="1:6" ht="15.75" thickBot="1">
      <c r="A91" s="43"/>
      <c r="B91" s="5" t="str">
        <f>Лист1!B72</f>
        <v>подъем из лежачего - при весе до 80 кг</v>
      </c>
      <c r="C91" s="39">
        <f>Лист1!AC72</f>
        <v>30</v>
      </c>
      <c r="D91" s="101" t="s">
        <v>315</v>
      </c>
      <c r="E91" s="40">
        <f>Лист1!C72</f>
        <v>0</v>
      </c>
      <c r="F91" s="116">
        <f>Лист1!D72</f>
        <v>0</v>
      </c>
    </row>
    <row r="92" spans="1:6" ht="15.75" thickBot="1">
      <c r="A92" s="43"/>
      <c r="B92" s="5" t="str">
        <f>Лист1!B73</f>
        <v>подъем из лежачего при весе более 80 кг</v>
      </c>
      <c r="C92" s="39">
        <f>Лист1!AC73</f>
        <v>50</v>
      </c>
      <c r="D92" s="101" t="s">
        <v>315</v>
      </c>
      <c r="E92" s="40">
        <f>Лист1!C73</f>
        <v>0</v>
      </c>
      <c r="F92" s="116">
        <f>Лист1!D73</f>
        <v>0</v>
      </c>
    </row>
    <row r="93" spans="1:6" ht="15.75" thickBot="1">
      <c r="A93" s="43"/>
      <c r="B93" s="5" t="str">
        <f>Лист1!B74</f>
        <v>Помощь передвижение по жилью</v>
      </c>
      <c r="C93" s="39">
        <f>Лист1!AC74</f>
        <v>30</v>
      </c>
      <c r="D93" s="101" t="s">
        <v>315</v>
      </c>
      <c r="E93" s="40">
        <f>Лист1!C74</f>
        <v>0</v>
      </c>
      <c r="F93" s="116">
        <f>Лист1!D74</f>
        <v>0</v>
      </c>
    </row>
    <row r="94" spans="1:6" ht="15.75" thickBot="1">
      <c r="A94" s="43"/>
      <c r="B94" s="5" t="str">
        <f>Лист1!B75</f>
        <v>Услуги сиделки в нерабочее вр. будни</v>
      </c>
      <c r="C94" s="39">
        <f>Лист1!AC75</f>
        <v>200</v>
      </c>
      <c r="D94" s="101" t="s">
        <v>314</v>
      </c>
      <c r="E94" s="40">
        <f>Лист1!C75</f>
        <v>0</v>
      </c>
      <c r="F94" s="116">
        <f>Лист1!D75</f>
        <v>0</v>
      </c>
    </row>
    <row r="95" spans="1:6" ht="15.75" thickBot="1">
      <c r="A95" s="43"/>
      <c r="B95" s="5" t="str">
        <f>Лист1!B76</f>
        <v>Услуги сиделки выход.празд</v>
      </c>
      <c r="C95" s="39">
        <f>Лист1!AC76</f>
        <v>400</v>
      </c>
      <c r="D95" s="101" t="s">
        <v>314</v>
      </c>
      <c r="E95" s="40">
        <f>Лист1!C76</f>
        <v>0</v>
      </c>
      <c r="F95" s="116">
        <f>Лист1!D76</f>
        <v>0</v>
      </c>
    </row>
    <row r="96" spans="1:6" ht="15.75" thickBot="1">
      <c r="A96" s="43"/>
      <c r="B96" s="5" t="str">
        <f>Лист1!B77</f>
        <v>Приобр.промтов,продукт (за пределами)</v>
      </c>
      <c r="C96" s="39">
        <f>Лист1!AC77</f>
        <v>75</v>
      </c>
      <c r="D96" s="101" t="s">
        <v>315</v>
      </c>
      <c r="E96" s="40">
        <f>Лист1!C77</f>
        <v>0</v>
      </c>
      <c r="F96" s="116">
        <f>Лист1!D77</f>
        <v>0</v>
      </c>
    </row>
    <row r="97" spans="1:6" ht="15.75" thickBot="1">
      <c r="A97" s="43"/>
      <c r="B97" s="5" t="str">
        <f>Лист1!B78</f>
        <v>Посещен. организаций без получателя</v>
      </c>
      <c r="C97" s="39">
        <f>Лист1!AC78</f>
        <v>25</v>
      </c>
      <c r="D97" s="101" t="s">
        <v>315</v>
      </c>
      <c r="E97" s="40">
        <f>Лист1!C78</f>
        <v>0</v>
      </c>
      <c r="F97" s="116">
        <f>Лист1!D78</f>
        <v>0</v>
      </c>
    </row>
    <row r="98" spans="1:6" ht="15.75" thickBot="1">
      <c r="A98" s="43"/>
      <c r="B98" s="5" t="str">
        <f>Лист1!B79</f>
        <v>Вызов врача на дом</v>
      </c>
      <c r="C98" s="39">
        <f>Лист1!AC79</f>
        <v>3.4</v>
      </c>
      <c r="D98" s="101" t="s">
        <v>315</v>
      </c>
      <c r="E98" s="40">
        <f>Лист1!C79</f>
        <v>0</v>
      </c>
      <c r="F98" s="116">
        <f>Лист1!D79</f>
        <v>0</v>
      </c>
    </row>
    <row r="99" spans="1:6" ht="15.75" thickBot="1">
      <c r="A99" s="43"/>
      <c r="B99" s="5" t="str">
        <f>Лист1!B80</f>
        <v>Ожидание экстренных служб</v>
      </c>
      <c r="C99" s="39">
        <f>Лист1!AC80</f>
        <v>45</v>
      </c>
      <c r="D99" s="101" t="s">
        <v>314</v>
      </c>
      <c r="E99" s="40">
        <f>Лист1!C80</f>
        <v>0</v>
      </c>
      <c r="F99" s="116">
        <f>Лист1!D80</f>
        <v>0</v>
      </c>
    </row>
    <row r="100" spans="1:6" ht="15.75" thickBot="1">
      <c r="A100" s="43"/>
      <c r="B100" s="5" t="str">
        <f>Лист1!B81</f>
        <v>Замена одноразового подгузника</v>
      </c>
      <c r="C100" s="39">
        <f>Лист1!AC81</f>
        <v>45</v>
      </c>
      <c r="D100" s="101" t="s">
        <v>316</v>
      </c>
      <c r="E100" s="40">
        <f>Лист1!C81</f>
        <v>0</v>
      </c>
      <c r="F100" s="116">
        <f>Лист1!D81</f>
        <v>0</v>
      </c>
    </row>
    <row r="101" spans="1:6" ht="15.75" thickBot="1">
      <c r="A101" s="43"/>
      <c r="B101" s="5" t="str">
        <f>Лист1!B82</f>
        <v>Обработка головы при педикулезе</v>
      </c>
      <c r="C101" s="39">
        <f>Лист1!AC82</f>
        <v>80</v>
      </c>
      <c r="D101" s="101" t="s">
        <v>315</v>
      </c>
      <c r="E101" s="40">
        <f>Лист1!C82</f>
        <v>0</v>
      </c>
      <c r="F101" s="116">
        <f>Лист1!D82</f>
        <v>0</v>
      </c>
    </row>
    <row r="102" spans="1:6" ht="15.75" thickBot="1">
      <c r="A102" s="43"/>
      <c r="B102" s="5" t="str">
        <f>Лист1!B83</f>
        <v>Бритье электробритвой</v>
      </c>
      <c r="C102" s="39">
        <f>Лист1!AC83</f>
        <v>6.6</v>
      </c>
      <c r="D102" s="101" t="s">
        <v>315</v>
      </c>
      <c r="E102" s="40">
        <f>Лист1!C83</f>
        <v>0</v>
      </c>
      <c r="F102" s="116">
        <f>Лист1!D83</f>
        <v>0</v>
      </c>
    </row>
    <row r="103" spans="1:6" ht="15.75" thickBot="1">
      <c r="A103" s="43"/>
      <c r="B103" s="5" t="str">
        <f>Лист1!B84</f>
        <v>Бритье станком</v>
      </c>
      <c r="C103" s="39">
        <f>Лист1!AC84</f>
        <v>8.9</v>
      </c>
      <c r="D103" s="101" t="s">
        <v>315</v>
      </c>
      <c r="E103" s="40">
        <f>Лист1!C84</f>
        <v>0</v>
      </c>
      <c r="F103" s="116">
        <f>Лист1!D84</f>
        <v>0</v>
      </c>
    </row>
    <row r="104" spans="1:6" ht="15.75" thickBot="1">
      <c r="A104" s="43"/>
      <c r="B104" s="5" t="str">
        <f>Лист1!B85</f>
        <v>Гигиеническая стрижка ногтей на руках</v>
      </c>
      <c r="C104" s="39">
        <f>Лист1!AC85</f>
        <v>10</v>
      </c>
      <c r="D104" s="101" t="s">
        <v>315</v>
      </c>
      <c r="E104" s="40">
        <f>Лист1!C85</f>
        <v>0</v>
      </c>
      <c r="F104" s="116">
        <f>Лист1!D85</f>
        <v>0</v>
      </c>
    </row>
    <row r="105" spans="1:6" ht="15.75" thickBot="1">
      <c r="A105" s="43"/>
      <c r="B105" s="5" t="str">
        <f>Лист1!B86</f>
        <v>Гигиеническая стрижка ногтей на ногах</v>
      </c>
      <c r="C105" s="39">
        <f>Лист1!AC86</f>
        <v>15</v>
      </c>
      <c r="D105" s="101" t="s">
        <v>315</v>
      </c>
      <c r="E105" s="40">
        <f>Лист1!C86</f>
        <v>0</v>
      </c>
      <c r="F105" s="116">
        <f>Лист1!D86</f>
        <v>0</v>
      </c>
    </row>
    <row r="106" spans="1:6" ht="15.75" thickBot="1">
      <c r="A106" s="43"/>
      <c r="B106" s="5" t="str">
        <f>Лист1!B87</f>
        <v>Подготовка к приему ванны</v>
      </c>
      <c r="C106" s="39">
        <f>Лист1!AC87</f>
        <v>11.3</v>
      </c>
      <c r="D106" s="101" t="s">
        <v>315</v>
      </c>
      <c r="E106" s="40">
        <f>Лист1!C87</f>
        <v>0</v>
      </c>
      <c r="F106" s="116">
        <f>Лист1!D87</f>
        <v>0</v>
      </c>
    </row>
    <row r="107" spans="1:6" ht="15.75" thickBot="1">
      <c r="A107" s="43"/>
      <c r="B107" s="5" t="str">
        <f>Лист1!B88</f>
        <v>Подготовка к приему бани</v>
      </c>
      <c r="C107" s="39">
        <f>Лист1!AC88</f>
        <v>15.8</v>
      </c>
      <c r="D107" s="101" t="s">
        <v>315</v>
      </c>
      <c r="E107" s="40">
        <f>Лист1!C88</f>
        <v>0</v>
      </c>
      <c r="F107" s="116">
        <f>Лист1!D88</f>
        <v>0</v>
      </c>
    </row>
    <row r="108" spans="1:6" ht="15.75" thickBot="1">
      <c r="A108" s="43"/>
      <c r="B108" s="5" t="str">
        <f>Лист1!B89</f>
        <v>Купание в ванне</v>
      </c>
      <c r="C108" s="39">
        <f>Лист1!AC89</f>
        <v>38.4</v>
      </c>
      <c r="D108" s="101" t="s">
        <v>315</v>
      </c>
      <c r="E108" s="40">
        <f>Лист1!C89</f>
        <v>0</v>
      </c>
      <c r="F108" s="116">
        <f>Лист1!D89</f>
        <v>0</v>
      </c>
    </row>
    <row r="109" spans="1:6" ht="15.75" thickBot="1">
      <c r="A109" s="43"/>
      <c r="B109" s="5" t="str">
        <f>Лист1!B90</f>
        <v>Купание в бане</v>
      </c>
      <c r="C109" s="39">
        <f>Лист1!AC90</f>
        <v>33.8</v>
      </c>
      <c r="D109" s="101" t="s">
        <v>315</v>
      </c>
      <c r="E109" s="40">
        <f>Лист1!C90</f>
        <v>0</v>
      </c>
      <c r="F109" s="116">
        <f>Лист1!D90</f>
        <v>0</v>
      </c>
    </row>
    <row r="110" spans="1:6" ht="15.75" thickBot="1">
      <c r="A110" s="43"/>
      <c r="B110" s="5" t="str">
        <f>Лист1!B91</f>
        <v>Втирание мази</v>
      </c>
      <c r="C110" s="39">
        <f>Лист1!AC91</f>
        <v>2.3</v>
      </c>
      <c r="D110" s="101" t="s">
        <v>315</v>
      </c>
      <c r="E110" s="40">
        <f>Лист1!C91</f>
        <v>0</v>
      </c>
      <c r="F110" s="116">
        <f>Лист1!D91</f>
        <v>0</v>
      </c>
    </row>
    <row r="111" spans="1:6" ht="15.75" thickBot="1">
      <c r="A111" s="43"/>
      <c r="B111" s="5" t="str">
        <f>Лист1!B92</f>
        <v>Закапывание капель </v>
      </c>
      <c r="C111" s="39">
        <f>Лист1!AC92</f>
        <v>4.6</v>
      </c>
      <c r="D111" s="101" t="s">
        <v>315</v>
      </c>
      <c r="E111" s="40">
        <f>Лист1!C92</f>
        <v>0</v>
      </c>
      <c r="F111" s="116">
        <f>Лист1!D92</f>
        <v>0</v>
      </c>
    </row>
    <row r="112" spans="1:6" ht="15.75" thickBot="1">
      <c r="A112" s="43"/>
      <c r="B112" s="5" t="str">
        <f>Лист1!B93</f>
        <v>Гигиеническое укорачивание волос  </v>
      </c>
      <c r="C112" s="39">
        <f>Лист1!AC93</f>
        <v>50</v>
      </c>
      <c r="D112" s="101" t="s">
        <v>315</v>
      </c>
      <c r="E112" s="40">
        <f>Лист1!C93</f>
        <v>0</v>
      </c>
      <c r="F112" s="116">
        <f>Лист1!D93</f>
        <v>0</v>
      </c>
    </row>
    <row r="113" spans="1:6" ht="15.75" thickBot="1">
      <c r="A113" s="43"/>
      <c r="B113" s="5" t="str">
        <f>Лист1!B94</f>
        <v>Стирка белья в благоустр вручную </v>
      </c>
      <c r="C113" s="39">
        <f>Лист1!AC94</f>
        <v>45</v>
      </c>
      <c r="D113" s="101" t="s">
        <v>317</v>
      </c>
      <c r="E113" s="40">
        <f>Лист1!C94</f>
        <v>0</v>
      </c>
      <c r="F113" s="116">
        <f>Лист1!D94</f>
        <v>0</v>
      </c>
    </row>
    <row r="114" spans="1:6" ht="15.75" thickBot="1">
      <c r="A114" s="43"/>
      <c r="B114" s="5" t="str">
        <f>Лист1!B95</f>
        <v>Стирка белья в благоустр машинная </v>
      </c>
      <c r="C114" s="39">
        <f>Лист1!AC95</f>
        <v>22.5</v>
      </c>
      <c r="D114" s="101" t="s">
        <v>314</v>
      </c>
      <c r="E114" s="40">
        <f>Лист1!C95</f>
        <v>0</v>
      </c>
      <c r="F114" s="116">
        <f>Лист1!D95</f>
        <v>0</v>
      </c>
    </row>
    <row r="115" spans="1:6" ht="15.75" thickBot="1">
      <c r="A115" s="43"/>
      <c r="B115" s="5" t="str">
        <f>Лист1!B96</f>
        <v>Стирка белья в благоустр маш с отжимом</v>
      </c>
      <c r="C115" s="39">
        <f>Лист1!AC96</f>
        <v>15.8</v>
      </c>
      <c r="D115" s="101" t="s">
        <v>314</v>
      </c>
      <c r="E115" s="40">
        <f>Лист1!C96</f>
        <v>0</v>
      </c>
      <c r="F115" s="116">
        <f>Лист1!D96</f>
        <v>0</v>
      </c>
    </row>
    <row r="116" spans="1:6" ht="15.75" thickBot="1">
      <c r="A116" s="43"/>
      <c r="B116" s="5" t="str">
        <f>Лист1!B97</f>
        <v>Стирка белья в благоустр автомат загрузка</v>
      </c>
      <c r="C116" s="39">
        <f>Лист1!AC97</f>
        <v>8</v>
      </c>
      <c r="D116" s="101" t="s">
        <v>315</v>
      </c>
      <c r="E116" s="40">
        <f>Лист1!C97</f>
        <v>0</v>
      </c>
      <c r="F116" s="116">
        <f>Лист1!D97</f>
        <v>0</v>
      </c>
    </row>
    <row r="117" spans="1:6" ht="15.75" thickBot="1">
      <c r="A117" s="43"/>
      <c r="B117" s="5" t="str">
        <f>Лист1!B98</f>
        <v>Стирка белья без удобств  вручную </v>
      </c>
      <c r="C117" s="39">
        <f>Лист1!AC98</f>
        <v>50</v>
      </c>
      <c r="D117" s="101" t="s">
        <v>317</v>
      </c>
      <c r="E117" s="40">
        <f>Лист1!C98</f>
        <v>0</v>
      </c>
      <c r="F117" s="116">
        <f>Лист1!D98</f>
        <v>0</v>
      </c>
    </row>
    <row r="118" spans="1:6" ht="15.75" thickBot="1">
      <c r="A118" s="43"/>
      <c r="B118" s="5" t="str">
        <f>Лист1!B99</f>
        <v>Стирка белья без удобств  маш</v>
      </c>
      <c r="C118" s="39">
        <f>Лист1!AC99</f>
        <v>27.1</v>
      </c>
      <c r="D118" s="101" t="s">
        <v>314</v>
      </c>
      <c r="E118" s="40">
        <f>Лист1!C99</f>
        <v>0</v>
      </c>
      <c r="F118" s="116">
        <f>Лист1!D99</f>
        <v>0</v>
      </c>
    </row>
    <row r="119" spans="1:6" ht="15.75" thickBot="1">
      <c r="A119" s="43"/>
      <c r="B119" s="5" t="str">
        <f>Лист1!B100</f>
        <v>Стирка белья без удобств  маш с отжимом</v>
      </c>
      <c r="C119" s="39">
        <f>Лист1!AC100</f>
        <v>20.2</v>
      </c>
      <c r="D119" s="101" t="s">
        <v>314</v>
      </c>
      <c r="E119" s="40">
        <f>Лист1!C100</f>
        <v>0</v>
      </c>
      <c r="F119" s="116">
        <f>Лист1!D100</f>
        <v>0</v>
      </c>
    </row>
    <row r="120" spans="1:6" ht="15.75" thickBot="1">
      <c r="A120" s="43"/>
      <c r="B120" s="5" t="str">
        <f>Лист1!B101</f>
        <v>Стирка белья без удобств автомат загрузка</v>
      </c>
      <c r="C120" s="39">
        <f>Лист1!AC101</f>
        <v>8</v>
      </c>
      <c r="D120" s="101" t="s">
        <v>315</v>
      </c>
      <c r="E120" s="40">
        <f>Лист1!C101</f>
        <v>0</v>
      </c>
      <c r="F120" s="116">
        <f>Лист1!D101</f>
        <v>0</v>
      </c>
    </row>
    <row r="121" spans="1:6" ht="15.75" thickBot="1">
      <c r="A121" s="43"/>
      <c r="B121" s="5" t="str">
        <f>Лист1!B102</f>
        <v>Дополнит полоскание белья и отжим вручн</v>
      </c>
      <c r="C121" s="39">
        <f>Лист1!AC102</f>
        <v>200</v>
      </c>
      <c r="D121" s="101" t="s">
        <v>315</v>
      </c>
      <c r="E121" s="40">
        <f>Лист1!C102</f>
        <v>0</v>
      </c>
      <c r="F121" s="116">
        <f>Лист1!D102</f>
        <v>0</v>
      </c>
    </row>
    <row r="122" spans="1:6" ht="15.75" thickBot="1">
      <c r="A122" s="43"/>
      <c r="B122" s="5" t="str">
        <f>Лист1!B103</f>
        <v>Развешивание постиранного белья</v>
      </c>
      <c r="C122" s="39">
        <f>Лист1!AC103</f>
        <v>2.3</v>
      </c>
      <c r="D122" s="101" t="s">
        <v>318</v>
      </c>
      <c r="E122" s="40">
        <f>Лист1!C103</f>
        <v>0</v>
      </c>
      <c r="F122" s="116">
        <f>Лист1!D103</f>
        <v>0</v>
      </c>
    </row>
    <row r="123" spans="1:6" ht="15.75" thickBot="1">
      <c r="A123" s="43"/>
      <c r="B123" s="5" t="str">
        <f>Лист1!B104</f>
        <v>Навешивание или снятие штор</v>
      </c>
      <c r="C123" s="39">
        <f>Лист1!AC104</f>
        <v>4.6</v>
      </c>
      <c r="D123" s="101" t="s">
        <v>319</v>
      </c>
      <c r="E123" s="40">
        <f>Лист1!C104</f>
        <v>0</v>
      </c>
      <c r="F123" s="116">
        <f>Лист1!D104</f>
        <v>0</v>
      </c>
    </row>
    <row r="124" spans="1:6" ht="15.75" thickBot="1">
      <c r="A124" s="43"/>
      <c r="B124" s="5" t="str">
        <f>Лист1!B105</f>
        <v>Глажение белья</v>
      </c>
      <c r="C124" s="39">
        <f>Лист1!AC105</f>
        <v>11.2</v>
      </c>
      <c r="D124" s="101" t="s">
        <v>317</v>
      </c>
      <c r="E124" s="40">
        <f>Лист1!C105</f>
        <v>0</v>
      </c>
      <c r="F124" s="116">
        <f>Лист1!D105</f>
        <v>0</v>
      </c>
    </row>
    <row r="125" spans="1:6" ht="15.75" thickBot="1">
      <c r="A125" s="43"/>
      <c r="B125" s="5" t="str">
        <f>Лист1!B106</f>
        <v>Мелкий ремонт белья</v>
      </c>
      <c r="C125" s="39">
        <f>Лист1!AC106</f>
        <v>1.1</v>
      </c>
      <c r="D125" s="101" t="s">
        <v>320</v>
      </c>
      <c r="E125" s="40">
        <f>Лист1!C106</f>
        <v>0</v>
      </c>
      <c r="F125" s="116">
        <f>Лист1!D106</f>
        <v>0</v>
      </c>
    </row>
    <row r="126" spans="1:6" ht="15.75" thickBot="1">
      <c r="A126" s="43"/>
      <c r="B126" s="5" t="str">
        <f>Лист1!B107</f>
        <v>Мытье посуды неблагоустроенный сектор</v>
      </c>
      <c r="C126" s="39">
        <f>Лист1!AC107</f>
        <v>4.6</v>
      </c>
      <c r="D126" s="101" t="s">
        <v>321</v>
      </c>
      <c r="E126" s="40">
        <f>Лист1!C107</f>
        <v>0</v>
      </c>
      <c r="F126" s="116">
        <f>Лист1!D107</f>
        <v>0</v>
      </c>
    </row>
    <row r="127" spans="1:6" ht="15.75" thickBot="1">
      <c r="A127" s="43"/>
      <c r="B127" s="5" t="str">
        <f>Лист1!B108</f>
        <v>Мытье посуды благоустроенный сектор</v>
      </c>
      <c r="C127" s="39">
        <f>Лист1!AC108</f>
        <v>2.3</v>
      </c>
      <c r="D127" s="101" t="s">
        <v>321</v>
      </c>
      <c r="E127" s="40">
        <f>Лист1!C108</f>
        <v>0</v>
      </c>
      <c r="F127" s="116">
        <f>Лист1!D108</f>
        <v>0</v>
      </c>
    </row>
    <row r="128" spans="1:6" ht="15.75" thickBot="1">
      <c r="A128" s="43"/>
      <c r="B128" s="5" t="str">
        <f>Лист1!B109</f>
        <v>Мытье панелей, дверей</v>
      </c>
      <c r="C128" s="39">
        <f>Лист1!AC109</f>
        <v>2.3</v>
      </c>
      <c r="D128" s="101" t="s">
        <v>322</v>
      </c>
      <c r="E128" s="40">
        <f>Лист1!C109</f>
        <v>0</v>
      </c>
      <c r="F128" s="116">
        <f>Лист1!D109</f>
        <v>0</v>
      </c>
    </row>
    <row r="129" spans="1:6" ht="15.75" thickBot="1">
      <c r="A129" s="43"/>
      <c r="B129" s="5" t="str">
        <f>Лист1!B110</f>
        <v>Чистка раковины</v>
      </c>
      <c r="C129" s="39">
        <f>Лист1!AC110</f>
        <v>2.3</v>
      </c>
      <c r="D129" s="101" t="s">
        <v>319</v>
      </c>
      <c r="E129" s="40">
        <f>Лист1!C110</f>
        <v>0</v>
      </c>
      <c r="F129" s="116">
        <f>Лист1!D110</f>
        <v>0</v>
      </c>
    </row>
    <row r="130" spans="1:6" ht="15.75" thickBot="1">
      <c r="A130" s="43"/>
      <c r="B130" s="5" t="str">
        <f>Лист1!B111</f>
        <v>Чистка ванны</v>
      </c>
      <c r="C130" s="39">
        <f>Лист1!AC111</f>
        <v>10</v>
      </c>
      <c r="D130" s="101" t="s">
        <v>319</v>
      </c>
      <c r="E130" s="40">
        <f>Лист1!C111</f>
        <v>0</v>
      </c>
      <c r="F130" s="116">
        <f>Лист1!D111</f>
        <v>0</v>
      </c>
    </row>
    <row r="131" spans="1:6" ht="15.75" thickBot="1">
      <c r="A131" s="43"/>
      <c r="B131" s="5" t="str">
        <f>Лист1!B112</f>
        <v>Чистка унитаза</v>
      </c>
      <c r="C131" s="39">
        <f>Лист1!AC112</f>
        <v>15</v>
      </c>
      <c r="D131" s="101" t="s">
        <v>319</v>
      </c>
      <c r="E131" s="40">
        <f>Лист1!C112</f>
        <v>0</v>
      </c>
      <c r="F131" s="116">
        <f>Лист1!D112</f>
        <v>0</v>
      </c>
    </row>
    <row r="132" spans="1:6" ht="15.75" thickBot="1">
      <c r="A132" s="43"/>
      <c r="B132" s="5" t="str">
        <f>Лист1!B113</f>
        <v>Чистка электрической или газовой печи</v>
      </c>
      <c r="C132" s="39">
        <f>Лист1!AC113</f>
        <v>6.6</v>
      </c>
      <c r="D132" s="101" t="s">
        <v>319</v>
      </c>
      <c r="E132" s="40">
        <f>Лист1!C113</f>
        <v>0</v>
      </c>
      <c r="F132" s="116">
        <f>Лист1!D113</f>
        <v>0</v>
      </c>
    </row>
    <row r="133" spans="1:6" ht="15.75" thickBot="1">
      <c r="A133" s="43"/>
      <c r="B133" s="5" t="str">
        <f>Лист1!B114</f>
        <v>Мытье холодильника</v>
      </c>
      <c r="C133" s="39">
        <f>Лист1!AC114</f>
        <v>15.8</v>
      </c>
      <c r="D133" s="101" t="s">
        <v>319</v>
      </c>
      <c r="E133" s="40">
        <f>Лист1!C114</f>
        <v>0</v>
      </c>
      <c r="F133" s="116">
        <f>Лист1!D114</f>
        <v>0</v>
      </c>
    </row>
    <row r="134" spans="1:6" ht="15.75" thickBot="1">
      <c r="A134" s="43"/>
      <c r="B134" s="5" t="str">
        <f>Лист1!B115</f>
        <v>Мытье окон без очистки от утепления </v>
      </c>
      <c r="C134" s="39">
        <f>Лист1!AC115</f>
        <v>2.3</v>
      </c>
      <c r="D134" s="101" t="s">
        <v>323</v>
      </c>
      <c r="E134" s="40">
        <f>Лист1!C115</f>
        <v>0</v>
      </c>
      <c r="F134" s="116">
        <f>Лист1!D115</f>
        <v>0</v>
      </c>
    </row>
    <row r="135" spans="1:6" ht="15.75" thickBot="1">
      <c r="A135" s="43"/>
      <c r="B135" s="5" t="str">
        <f>Лист1!B116</f>
        <v>Мытье окон с очисткой от утепления</v>
      </c>
      <c r="C135" s="39">
        <f>Лист1!AC116</f>
        <v>4.6</v>
      </c>
      <c r="D135" s="101" t="s">
        <v>323</v>
      </c>
      <c r="E135" s="40">
        <f>Лист1!C116</f>
        <v>0</v>
      </c>
      <c r="F135" s="116">
        <f>Лист1!D116</f>
        <v>0</v>
      </c>
    </row>
    <row r="136" spans="1:6" ht="15.75" thickBot="1">
      <c r="A136" s="43"/>
      <c r="B136" s="5" t="str">
        <f>Лист1!B117</f>
        <v>Утепление рам к зиме</v>
      </c>
      <c r="C136" s="39">
        <f>Лист1!AC117</f>
        <v>4.6</v>
      </c>
      <c r="D136" s="101" t="s">
        <v>324</v>
      </c>
      <c r="E136" s="40">
        <f>Лист1!C117</f>
        <v>0</v>
      </c>
      <c r="F136" s="116">
        <f>Лист1!D117</f>
        <v>0</v>
      </c>
    </row>
    <row r="137" spans="1:6" ht="15.75" thickBot="1">
      <c r="A137" s="43"/>
      <c r="B137" s="5" t="str">
        <f>Лист1!B118</f>
        <v>Мытье отопительной батареи</v>
      </c>
      <c r="C137" s="39">
        <f>Лист1!AC118</f>
        <v>4.6</v>
      </c>
      <c r="D137" s="101" t="s">
        <v>324</v>
      </c>
      <c r="E137" s="40">
        <f>Лист1!C118</f>
        <v>0</v>
      </c>
      <c r="F137" s="116">
        <f>Лист1!D118</f>
        <v>0</v>
      </c>
    </row>
    <row r="138" spans="1:6" ht="15.75" thickBot="1">
      <c r="A138" s="43"/>
      <c r="B138" s="5" t="str">
        <f>Лист1!B119</f>
        <v>Мытье зеркал, стекол в мебели</v>
      </c>
      <c r="C138" s="39">
        <f>Лист1!AC119</f>
        <v>2.3</v>
      </c>
      <c r="D138" s="101" t="s">
        <v>322</v>
      </c>
      <c r="E138" s="40">
        <f>Лист1!C119</f>
        <v>0</v>
      </c>
      <c r="F138" s="116">
        <f>Лист1!D119</f>
        <v>0</v>
      </c>
    </row>
    <row r="139" spans="1:6" ht="15.75" thickBot="1">
      <c r="A139" s="43"/>
      <c r="B139" s="5" t="str">
        <f>Лист1!B120</f>
        <v>Мытье, чистка люстр, бра и т.д.</v>
      </c>
      <c r="C139" s="39">
        <f>Лист1!AC120</f>
        <v>4.6</v>
      </c>
      <c r="D139" s="101" t="s">
        <v>319</v>
      </c>
      <c r="E139" s="40">
        <f>Лист1!C120</f>
        <v>0</v>
      </c>
      <c r="F139" s="116">
        <f>Лист1!D120</f>
        <v>0</v>
      </c>
    </row>
    <row r="140" spans="1:6" ht="15.75" thickBot="1">
      <c r="A140" s="43"/>
      <c r="B140" s="5" t="str">
        <f>Лист1!B121</f>
        <v>Чистка ковра, полов покрыт пылесосом</v>
      </c>
      <c r="C140" s="39">
        <f>Лист1!AC121</f>
        <v>2.3</v>
      </c>
      <c r="D140" s="101" t="s">
        <v>323</v>
      </c>
      <c r="E140" s="40">
        <f>Лист1!C121</f>
        <v>0</v>
      </c>
      <c r="F140" s="116">
        <f>Лист1!D121</f>
        <v>0</v>
      </c>
    </row>
    <row r="141" spans="1:6" ht="15.75" thickBot="1">
      <c r="A141" s="43"/>
      <c r="B141" s="5" t="str">
        <f>Лист1!B122</f>
        <v>Чистка ковра, полов покрыт веником</v>
      </c>
      <c r="C141" s="39">
        <f>Лист1!AC122</f>
        <v>4.6</v>
      </c>
      <c r="D141" s="101" t="s">
        <v>323</v>
      </c>
      <c r="E141" s="40">
        <f>Лист1!C122</f>
        <v>0</v>
      </c>
      <c r="F141" s="116">
        <f>Лист1!D122</f>
        <v>0</v>
      </c>
    </row>
    <row r="142" spans="1:6" ht="15.75" thickBot="1">
      <c r="A142" s="43"/>
      <c r="B142" s="5" t="str">
        <f>Лист1!B123</f>
        <v>Выбивка половиков от пыли на улице</v>
      </c>
      <c r="C142" s="39">
        <f>Лист1!AC123</f>
        <v>4.6</v>
      </c>
      <c r="D142" s="101" t="s">
        <v>325</v>
      </c>
      <c r="E142" s="40">
        <f>Лист1!C123</f>
        <v>0</v>
      </c>
      <c r="F142" s="116">
        <f>Лист1!D123</f>
        <v>0</v>
      </c>
    </row>
    <row r="143" spans="1:6" ht="15.75" thickBot="1">
      <c r="A143" s="43"/>
      <c r="B143" s="5" t="str">
        <f>Лист1!B124</f>
        <v>Борьба с домашними насекомыми</v>
      </c>
      <c r="C143" s="39">
        <f>Лист1!AC124</f>
        <v>2.3</v>
      </c>
      <c r="D143" s="101" t="s">
        <v>323</v>
      </c>
      <c r="E143" s="40">
        <f>Лист1!C124</f>
        <v>0</v>
      </c>
      <c r="F143" s="116">
        <f>Лист1!D124</f>
        <v>0</v>
      </c>
    </row>
    <row r="144" spans="1:6" ht="15.75" thickBot="1">
      <c r="A144" s="43"/>
      <c r="B144" s="5" t="str">
        <f>Лист1!B125</f>
        <v>Мытье полов после ремонта</v>
      </c>
      <c r="C144" s="39">
        <f>Лист1!AC125</f>
        <v>6.6</v>
      </c>
      <c r="D144" s="101" t="s">
        <v>323</v>
      </c>
      <c r="E144" s="40">
        <f>Лист1!C125</f>
        <v>0</v>
      </c>
      <c r="F144" s="116">
        <f>Лист1!D125</f>
        <v>0</v>
      </c>
    </row>
    <row r="145" spans="1:6" ht="15.75" thickBot="1">
      <c r="A145" s="43"/>
      <c r="B145" s="5" t="str">
        <f>Лист1!B126</f>
        <v>Влажная уборка пола, плинтусов </v>
      </c>
      <c r="C145" s="39">
        <f>Лист1!AC126</f>
        <v>6</v>
      </c>
      <c r="D145" s="101" t="s">
        <v>323</v>
      </c>
      <c r="E145" s="40">
        <f>Лист1!C126</f>
        <v>0</v>
      </c>
      <c r="F145" s="116">
        <f>Лист1!D126</f>
        <v>0</v>
      </c>
    </row>
    <row r="146" spans="1:6" ht="15.75" thickBot="1">
      <c r="A146" s="43"/>
      <c r="B146" s="5" t="str">
        <f>Лист1!B127</f>
        <v>Чистка и дезинфекция душевой кабины</v>
      </c>
      <c r="C146" s="39">
        <f>Лист1!AC127</f>
        <v>50</v>
      </c>
      <c r="D146" s="101" t="s">
        <v>326</v>
      </c>
      <c r="E146" s="40">
        <f>Лист1!C127</f>
        <v>0</v>
      </c>
      <c r="F146" s="116">
        <f>Лист1!D127</f>
        <v>0</v>
      </c>
    </row>
    <row r="147" spans="1:6" ht="15.75" thickBot="1">
      <c r="A147" s="43"/>
      <c r="B147" s="5" t="str">
        <f>Лист1!B128</f>
        <v>Мытье микроволновки внутри и снаружи</v>
      </c>
      <c r="C147" s="39">
        <f>Лист1!AC128</f>
        <v>20</v>
      </c>
      <c r="D147" s="101" t="s">
        <v>326</v>
      </c>
      <c r="E147" s="40">
        <f>Лист1!C128</f>
        <v>0</v>
      </c>
      <c r="F147" s="116">
        <f>Лист1!D128</f>
        <v>0</v>
      </c>
    </row>
    <row r="148" spans="1:6" ht="17.25" thickBot="1">
      <c r="A148" s="43"/>
      <c r="B148" s="5" t="str">
        <f>Лист1!B129</f>
        <v>Удаление загрязнений от экскрементов </v>
      </c>
      <c r="C148" s="39">
        <f>Лист1!AC129</f>
        <v>80</v>
      </c>
      <c r="D148" s="101" t="s">
        <v>327</v>
      </c>
      <c r="E148" s="40">
        <f>Лист1!C129</f>
        <v>0</v>
      </c>
      <c r="F148" s="116">
        <f>Лист1!D129</f>
        <v>0</v>
      </c>
    </row>
    <row r="149" spans="1:6" ht="15.75" thickBot="1">
      <c r="A149" s="43"/>
      <c r="B149" s="5" t="str">
        <f>Лист1!B130</f>
        <v>Чистка пылесоса</v>
      </c>
      <c r="C149" s="39">
        <f>Лист1!AC130</f>
        <v>25</v>
      </c>
      <c r="D149" s="101" t="s">
        <v>328</v>
      </c>
      <c r="E149" s="40">
        <f>Лист1!C130</f>
        <v>0</v>
      </c>
      <c r="F149" s="116">
        <f>Лист1!D130</f>
        <v>0</v>
      </c>
    </row>
    <row r="150" spans="1:6" ht="15.75" thickBot="1">
      <c r="A150" s="43"/>
      <c r="B150" s="5" t="str">
        <f>Лист1!B131</f>
        <v>Складир белья в шкаф, уборка в шкафу</v>
      </c>
      <c r="C150" s="39">
        <f>Лист1!AC131</f>
        <v>20</v>
      </c>
      <c r="D150" s="101" t="s">
        <v>328</v>
      </c>
      <c r="E150" s="40">
        <f>Лист1!C131</f>
        <v>0</v>
      </c>
      <c r="F150" s="116">
        <f>Лист1!D131</f>
        <v>0</v>
      </c>
    </row>
    <row r="151" spans="1:6" ht="15.75" thickBot="1">
      <c r="A151" s="43"/>
      <c r="B151" s="5" t="str">
        <f>Лист1!B132</f>
        <v>Складирование продуктов в холодильник</v>
      </c>
      <c r="C151" s="39">
        <f>Лист1!AC132</f>
        <v>20</v>
      </c>
      <c r="D151" s="101" t="s">
        <v>328</v>
      </c>
      <c r="E151" s="40">
        <f>Лист1!C132</f>
        <v>0</v>
      </c>
      <c r="F151" s="116">
        <f>Лист1!D132</f>
        <v>0</v>
      </c>
    </row>
    <row r="152" spans="1:6" ht="15.75" thickBot="1">
      <c r="A152" s="43"/>
      <c r="B152" s="5" t="str">
        <f>Лист1!B133</f>
        <v>Уборка веранда, балкон,гараж,стайка</v>
      </c>
      <c r="C152" s="39">
        <f>Лист1!AC133</f>
        <v>100</v>
      </c>
      <c r="D152" s="101" t="s">
        <v>323</v>
      </c>
      <c r="E152" s="40">
        <f>Лист1!C133</f>
        <v>0</v>
      </c>
      <c r="F152" s="116">
        <f>Лист1!D133</f>
        <v>0</v>
      </c>
    </row>
    <row r="153" spans="1:6" ht="15.75" thickBot="1">
      <c r="A153" s="43"/>
      <c r="B153" s="5" t="str">
        <f>Лист1!B134</f>
        <v>Залив воды в отопление в доме из шланга</v>
      </c>
      <c r="C153" s="39">
        <f>Лист1!AC134</f>
        <v>50</v>
      </c>
      <c r="D153" s="101" t="s">
        <v>315</v>
      </c>
      <c r="E153" s="40">
        <f>Лист1!C134</f>
        <v>0</v>
      </c>
      <c r="F153" s="116">
        <f>Лист1!D134</f>
        <v>0</v>
      </c>
    </row>
    <row r="154" spans="1:6" ht="15.75" thickBot="1">
      <c r="A154" s="43"/>
      <c r="B154" s="5" t="str">
        <f>Лист1!B135</f>
        <v>Залив воды в отопление в доме ведро</v>
      </c>
      <c r="C154" s="39">
        <f>Лист1!AC135</f>
        <v>20</v>
      </c>
      <c r="D154" s="101" t="s">
        <v>315</v>
      </c>
      <c r="E154" s="40">
        <f>Лист1!C135</f>
        <v>0</v>
      </c>
      <c r="F154" s="116">
        <f>Лист1!D135</f>
        <v>0</v>
      </c>
    </row>
    <row r="155" spans="1:6" ht="15.75" thickBot="1">
      <c r="A155" s="43"/>
      <c r="B155" s="5" t="str">
        <f>Лист1!B136</f>
        <v>Снятие и установка оконных рам</v>
      </c>
      <c r="C155" s="39">
        <f>Лист1!AC136</f>
        <v>15</v>
      </c>
      <c r="D155" s="101" t="s">
        <v>315</v>
      </c>
      <c r="E155" s="40">
        <f>Лист1!C136</f>
        <v>0</v>
      </c>
      <c r="F155" s="116">
        <f>Лист1!D136</f>
        <v>0</v>
      </c>
    </row>
    <row r="156" spans="1:6" ht="15.75" thickBot="1">
      <c r="A156" s="43"/>
      <c r="B156" s="5" t="str">
        <f>Лист1!B137</f>
        <v>Колка угля, втч, смерзшегося, ведро</v>
      </c>
      <c r="C156" s="39">
        <f>Лист1!AC137</f>
        <v>4.6</v>
      </c>
      <c r="D156" s="101" t="s">
        <v>315</v>
      </c>
      <c r="E156" s="40">
        <f>Лист1!C137</f>
        <v>0</v>
      </c>
      <c r="F156" s="116">
        <f>Лист1!D137</f>
        <v>0</v>
      </c>
    </row>
    <row r="157" spans="1:6" ht="15.75" thickBot="1">
      <c r="A157" s="43"/>
      <c r="B157" s="5" t="str">
        <f>Лист1!B138</f>
        <v>Переноска дров</v>
      </c>
      <c r="C157" s="39">
        <f>Лист1!AC138</f>
        <v>15.9</v>
      </c>
      <c r="D157" s="101" t="s">
        <v>329</v>
      </c>
      <c r="E157" s="40">
        <f>Лист1!C138</f>
        <v>0</v>
      </c>
      <c r="F157" s="116">
        <f>Лист1!D138</f>
        <v>0</v>
      </c>
    </row>
    <row r="158" spans="1:6" ht="15.75" thickBot="1">
      <c r="A158" s="43"/>
      <c r="B158" s="5" t="str">
        <f>Лист1!B139</f>
        <v>Укладка дров в поленницу</v>
      </c>
      <c r="C158" s="39">
        <f>Лист1!AC139</f>
        <v>15.9</v>
      </c>
      <c r="D158" s="101" t="s">
        <v>329</v>
      </c>
      <c r="E158" s="40">
        <f>Лист1!C139</f>
        <v>0</v>
      </c>
      <c r="F158" s="116">
        <f>Лист1!D139</f>
        <v>0</v>
      </c>
    </row>
    <row r="159" spans="1:6" ht="15.75" thickBot="1">
      <c r="A159" s="43"/>
      <c r="B159" s="5" t="str">
        <f>Лист1!B140</f>
        <v>Достав воды (&gt; 30 литров) до 100 м, ведро</v>
      </c>
      <c r="C159" s="39">
        <f>Лист1!AC140</f>
        <v>6.9</v>
      </c>
      <c r="D159" s="101" t="s">
        <v>315</v>
      </c>
      <c r="E159" s="40">
        <f>Лист1!C140</f>
        <v>0</v>
      </c>
      <c r="F159" s="116">
        <f>Лист1!D140</f>
        <v>0</v>
      </c>
    </row>
    <row r="160" spans="1:6" ht="15.75" thickBot="1">
      <c r="A160" s="43"/>
      <c r="B160" s="5" t="str">
        <f>Лист1!B141</f>
        <v>Достав воды (&gt; 30 литров) свыш 100м, ведро</v>
      </c>
      <c r="C160" s="39">
        <f>Лист1!AC141</f>
        <v>9</v>
      </c>
      <c r="D160" s="101" t="s">
        <v>315</v>
      </c>
      <c r="E160" s="40">
        <f>Лист1!C141</f>
        <v>0</v>
      </c>
      <c r="F160" s="116">
        <f>Лист1!D141</f>
        <v>0</v>
      </c>
    </row>
    <row r="161" spans="1:6" ht="15.75" thickBot="1">
      <c r="A161" s="43"/>
      <c r="B161" s="5" t="str">
        <f>Лист1!B142</f>
        <v>Вынос грязной воды в неблаг /секторе, ведро</v>
      </c>
      <c r="C161" s="39">
        <f>Лист1!AC142</f>
        <v>6.9</v>
      </c>
      <c r="D161" s="101" t="s">
        <v>315</v>
      </c>
      <c r="E161" s="40">
        <f>Лист1!C142</f>
        <v>0</v>
      </c>
      <c r="F161" s="116">
        <f>Лист1!D142</f>
        <v>0</v>
      </c>
    </row>
    <row r="162" spans="1:6" ht="15.75" thickBot="1">
      <c r="A162" s="43"/>
      <c r="B162" s="5" t="str">
        <f>Лист1!B143</f>
        <v>Уборка придомовой территории</v>
      </c>
      <c r="C162" s="39">
        <f>Лист1!AC143</f>
        <v>100</v>
      </c>
      <c r="D162" s="101" t="s">
        <v>323</v>
      </c>
      <c r="E162" s="40">
        <f>Лист1!C143</f>
        <v>0</v>
      </c>
      <c r="F162" s="116">
        <f>Лист1!D143</f>
        <v>0</v>
      </c>
    </row>
    <row r="163" spans="1:6" ht="15.75" thickBot="1">
      <c r="A163" s="43"/>
      <c r="B163" s="5" t="str">
        <f>Лист1!B144</f>
        <v>Очистка снега с прохожей части</v>
      </c>
      <c r="C163" s="39">
        <f>Лист1!AC144</f>
        <v>23</v>
      </c>
      <c r="D163" s="101" t="s">
        <v>323</v>
      </c>
      <c r="E163" s="40">
        <f>Лист1!C144</f>
        <v>0</v>
      </c>
      <c r="F163" s="116">
        <f>Лист1!D144</f>
        <v>0</v>
      </c>
    </row>
    <row r="164" spans="1:6" ht="15.75" thickBot="1">
      <c r="A164" s="43"/>
      <c r="B164" s="5" t="str">
        <f>Лист1!B145</f>
        <v>Огород (не более 2 соток) вскапывание</v>
      </c>
      <c r="C164" s="39">
        <f>Лист1!AC145</f>
        <v>38.4</v>
      </c>
      <c r="D164" s="101" t="s">
        <v>330</v>
      </c>
      <c r="E164" s="40">
        <f>Лист1!C145</f>
        <v>0</v>
      </c>
      <c r="F164" s="116">
        <f>Лист1!D145</f>
        <v>0</v>
      </c>
    </row>
    <row r="165" spans="1:6" ht="15.75" thickBot="1">
      <c r="A165" s="43"/>
      <c r="B165" s="5" t="str">
        <f>Лист1!B146</f>
        <v>Огород (&lt;2 с) формир гряд, заделка семян</v>
      </c>
      <c r="C165" s="39">
        <f>Лист1!AC146</f>
        <v>27.1</v>
      </c>
      <c r="D165" s="101" t="s">
        <v>330</v>
      </c>
      <c r="E165" s="40">
        <f>Лист1!C146</f>
        <v>0</v>
      </c>
      <c r="F165" s="116">
        <f>Лист1!D146</f>
        <v>0</v>
      </c>
    </row>
    <row r="166" spans="1:6" ht="15.75" thickBot="1">
      <c r="A166" s="43"/>
      <c r="B166" s="5" t="str">
        <f>Лист1!B147</f>
        <v>Огород (&lt;2с) прополка  вручную</v>
      </c>
      <c r="C166" s="39">
        <f>Лист1!AC147</f>
        <v>24.9</v>
      </c>
      <c r="D166" s="101" t="s">
        <v>330</v>
      </c>
      <c r="E166" s="40">
        <f>Лист1!C147</f>
        <v>0</v>
      </c>
      <c r="F166" s="116">
        <f>Лист1!D147</f>
        <v>0</v>
      </c>
    </row>
    <row r="167" spans="1:6" ht="15.75" thickBot="1">
      <c r="A167" s="43"/>
      <c r="B167" s="5" t="str">
        <f>Лист1!B148</f>
        <v>полив огорода  из шланга</v>
      </c>
      <c r="C167" s="39">
        <f>Лист1!AC148</f>
        <v>11.2</v>
      </c>
      <c r="D167" s="101" t="s">
        <v>330</v>
      </c>
      <c r="E167" s="40">
        <f>Лист1!C148</f>
        <v>0</v>
      </c>
      <c r="F167" s="116">
        <f>Лист1!D148</f>
        <v>0</v>
      </c>
    </row>
    <row r="168" spans="1:6" ht="15.75" thickBot="1">
      <c r="A168" s="43"/>
      <c r="B168" s="5" t="str">
        <f>Лист1!B149</f>
        <v>полив огорода ведро/лейка</v>
      </c>
      <c r="C168" s="39">
        <f>Лист1!AC149</f>
        <v>7</v>
      </c>
      <c r="D168" s="101" t="s">
        <v>331</v>
      </c>
      <c r="E168" s="40">
        <f>Лист1!C149</f>
        <v>0</v>
      </c>
      <c r="F168" s="116">
        <f>Лист1!D149</f>
        <v>0</v>
      </c>
    </row>
    <row r="169" spans="1:6" ht="15.75" thickBot="1">
      <c r="A169" s="43"/>
      <c r="B169" s="5" t="str">
        <f>Лист1!B150</f>
        <v>уборка урожая (кроме картофеля)</v>
      </c>
      <c r="C169" s="39">
        <f>Лист1!AC150</f>
        <v>11.3</v>
      </c>
      <c r="D169" s="101" t="s">
        <v>332</v>
      </c>
      <c r="E169" s="40">
        <f>Лист1!C150</f>
        <v>0</v>
      </c>
      <c r="F169" s="116">
        <f>Лист1!D150</f>
        <v>0</v>
      </c>
    </row>
    <row r="170" spans="1:6" ht="15.75" thickBot="1">
      <c r="A170" s="43"/>
      <c r="B170" s="5" t="str">
        <f>Лист1!B151</f>
        <v>из погреба в доме, ведро   </v>
      </c>
      <c r="C170" s="39">
        <f>Лист1!AC151</f>
        <v>4.6</v>
      </c>
      <c r="D170" s="101" t="s">
        <v>333</v>
      </c>
      <c r="E170" s="40">
        <f>Лист1!C151</f>
        <v>0</v>
      </c>
      <c r="F170" s="116">
        <f>Лист1!D151</f>
        <v>0</v>
      </c>
    </row>
    <row r="171" spans="1:6" ht="15.75" thickBot="1">
      <c r="A171" s="43"/>
      <c r="B171" s="5" t="str">
        <f>Лист1!B152</f>
        <v>из погреба на улице, ведро</v>
      </c>
      <c r="C171" s="39">
        <f>Лист1!AC152</f>
        <v>6.7</v>
      </c>
      <c r="D171" s="101" t="s">
        <v>333</v>
      </c>
      <c r="E171" s="40">
        <f>Лист1!C152</f>
        <v>0</v>
      </c>
      <c r="F171" s="116">
        <f>Лист1!D152</f>
        <v>0</v>
      </c>
    </row>
    <row r="172" spans="1:6" ht="15.75" thickBot="1">
      <c r="A172" s="43"/>
      <c r="B172" s="5" t="str">
        <f>Лист1!B153</f>
        <v>Уход за комнатными растениями,полив</v>
      </c>
      <c r="C172" s="39">
        <f>Лист1!AC153</f>
        <v>10</v>
      </c>
      <c r="D172" s="101" t="s">
        <v>333</v>
      </c>
      <c r="E172" s="40">
        <f>Лист1!C153</f>
        <v>0</v>
      </c>
      <c r="F172" s="116">
        <f>Лист1!D153</f>
        <v>0</v>
      </c>
    </row>
    <row r="173" spans="1:6" ht="15.75" thickBot="1">
      <c r="A173" s="43"/>
      <c r="B173" s="5" t="str">
        <f>Лист1!B154</f>
        <v>взрыхлен, обрез, удален увядших листьев</v>
      </c>
      <c r="C173" s="39">
        <f>Лист1!AC154</f>
        <v>10</v>
      </c>
      <c r="D173" s="101" t="s">
        <v>333</v>
      </c>
      <c r="E173" s="40">
        <f>Лист1!C154</f>
        <v>0</v>
      </c>
      <c r="F173" s="116">
        <f>Лист1!D154</f>
        <v>0</v>
      </c>
    </row>
    <row r="174" spans="1:6" ht="15.75" thickBot="1">
      <c r="A174" s="43"/>
      <c r="B174" s="5" t="str">
        <f>Лист1!B155</f>
        <v>пересадка</v>
      </c>
      <c r="C174" s="39">
        <f>Лист1!AC155</f>
        <v>20</v>
      </c>
      <c r="D174" s="101" t="s">
        <v>333</v>
      </c>
      <c r="E174" s="40">
        <f>Лист1!C155</f>
        <v>0</v>
      </c>
      <c r="F174" s="116">
        <f>Лист1!D155</f>
        <v>0</v>
      </c>
    </row>
    <row r="175" spans="1:6" ht="15.75" thickBot="1">
      <c r="A175" s="43"/>
      <c r="B175" s="5" t="str">
        <f>Лист1!B156</f>
        <v>подкормка</v>
      </c>
      <c r="C175" s="39">
        <f>Лист1!AC156</f>
        <v>10</v>
      </c>
      <c r="D175" s="101" t="s">
        <v>333</v>
      </c>
      <c r="E175" s="40">
        <f>Лист1!C156</f>
        <v>0</v>
      </c>
      <c r="F175" s="116">
        <f>Лист1!D156</f>
        <v>0</v>
      </c>
    </row>
    <row r="176" spans="1:6" ht="15.75" thickBot="1">
      <c r="A176" s="43"/>
      <c r="B176" s="5" t="str">
        <f>Лист1!B157</f>
        <v>Уход за д/животн, птиц  покупка продук</v>
      </c>
      <c r="C176" s="39">
        <f>Лист1!AC157</f>
        <v>100</v>
      </c>
      <c r="D176" s="101" t="s">
        <v>333</v>
      </c>
      <c r="E176" s="40">
        <f>Лист1!C157</f>
        <v>0</v>
      </c>
      <c r="F176" s="116">
        <f>Лист1!D157</f>
        <v>0</v>
      </c>
    </row>
    <row r="177" spans="1:6" ht="15.75" thickBot="1">
      <c r="A177" s="43"/>
      <c r="B177" s="5" t="str">
        <f>Лист1!B158</f>
        <v>Уход за д/животн, птицами  кормление</v>
      </c>
      <c r="C177" s="39">
        <f>Лист1!AC158</f>
        <v>100</v>
      </c>
      <c r="D177" s="101" t="s">
        <v>333</v>
      </c>
      <c r="E177" s="40">
        <f>Лист1!C158</f>
        <v>0</v>
      </c>
      <c r="F177" s="116">
        <f>Лист1!D158</f>
        <v>0</v>
      </c>
    </row>
    <row r="178" spans="1:6" ht="15.75" thickBot="1">
      <c r="A178" s="43"/>
      <c r="B178" s="5" t="str">
        <f>Лист1!B159</f>
        <v>Уход за д/живот,птиц мытье миски, выгул</v>
      </c>
      <c r="C178" s="39">
        <f>Лист1!AC159</f>
        <v>100</v>
      </c>
      <c r="D178" s="101" t="s">
        <v>333</v>
      </c>
      <c r="E178" s="40">
        <f>Лист1!C159</f>
        <v>0</v>
      </c>
      <c r="F178" s="116">
        <f>Лист1!D159</f>
        <v>0</v>
      </c>
    </row>
    <row r="179" spans="1:6" ht="15.75" thickBot="1">
      <c r="A179" s="43"/>
      <c r="B179" s="5" t="str">
        <f>Лист1!B160</f>
        <v>Получен, доставка почт корресп до 7 кг</v>
      </c>
      <c r="C179" s="39">
        <f>Лист1!AC160</f>
        <v>40</v>
      </c>
      <c r="D179" s="101" t="s">
        <v>333</v>
      </c>
      <c r="E179" s="40">
        <f>Лист1!C160</f>
        <v>0</v>
      </c>
      <c r="F179" s="116">
        <f>Лист1!D160</f>
        <v>0</v>
      </c>
    </row>
    <row r="180" spans="1:6" ht="15.75" thickBot="1">
      <c r="A180" s="43"/>
      <c r="B180" s="5" t="str">
        <f>Лист1!B161</f>
        <v>Замена электрической лампы</v>
      </c>
      <c r="C180" s="39">
        <f>Лист1!AC161</f>
        <v>15</v>
      </c>
      <c r="D180" s="101" t="s">
        <v>333</v>
      </c>
      <c r="E180" s="40">
        <f>Лист1!C161</f>
        <v>0</v>
      </c>
      <c r="F180" s="116">
        <f>Лист1!D161</f>
        <v>0</v>
      </c>
    </row>
    <row r="181" spans="1:6" ht="15.75" thickBot="1">
      <c r="A181" s="43"/>
      <c r="B181" s="5" t="str">
        <f>Лист1!B162</f>
        <v>Замена элементов питан в быт. приборах</v>
      </c>
      <c r="C181" s="39">
        <f>Лист1!AC162</f>
        <v>10</v>
      </c>
      <c r="D181" s="101" t="s">
        <v>333</v>
      </c>
      <c r="E181" s="40">
        <f>Лист1!C162</f>
        <v>0</v>
      </c>
      <c r="F181" s="116">
        <f>Лист1!D162</f>
        <v>0</v>
      </c>
    </row>
    <row r="182" spans="1:6" ht="15.75" thickBot="1">
      <c r="A182" s="43"/>
      <c r="B182" s="5" t="str">
        <f>Лист1!B163</f>
        <v>Снятие показ прибор учета воды, элэнерг</v>
      </c>
      <c r="C182" s="39">
        <f>Лист1!AC163</f>
        <v>5</v>
      </c>
      <c r="D182" s="101" t="s">
        <v>333</v>
      </c>
      <c r="E182" s="40">
        <f>Лист1!C163</f>
        <v>0</v>
      </c>
      <c r="F182" s="116">
        <f>Лист1!D163</f>
        <v>0</v>
      </c>
    </row>
    <row r="183" spans="1:6" ht="15.75" thickBot="1">
      <c r="A183" s="43"/>
      <c r="B183" s="5" t="str">
        <f>Лист1!B164</f>
        <v>Уборка могил</v>
      </c>
      <c r="C183" s="39">
        <f>Лист1!AC164</f>
        <v>1000</v>
      </c>
      <c r="D183" s="101" t="s">
        <v>333</v>
      </c>
      <c r="E183" s="40">
        <f>Лист1!C164</f>
        <v>0</v>
      </c>
      <c r="F183" s="116">
        <f>Лист1!D164</f>
        <v>0</v>
      </c>
    </row>
    <row r="184" spans="1:6" ht="15.75" thickBot="1">
      <c r="A184" s="43"/>
      <c r="B184" s="5" t="str">
        <f>Лист1!B165</f>
        <v>Индуктотерапия,«Витафон»</v>
      </c>
      <c r="C184" s="39">
        <f>Лист1!AC165</f>
        <v>10</v>
      </c>
      <c r="D184" s="101" t="s">
        <v>333</v>
      </c>
      <c r="E184" s="40">
        <f>Лист1!C165</f>
        <v>0</v>
      </c>
      <c r="F184" s="116">
        <f>Лист1!D165</f>
        <v>0</v>
      </c>
    </row>
    <row r="185" spans="1:6" ht="15.75" thickBot="1">
      <c r="A185" s="43"/>
      <c r="B185" s="5"/>
      <c r="C185" s="39"/>
      <c r="D185" s="43"/>
      <c r="E185" s="40"/>
      <c r="F185" s="80"/>
    </row>
    <row r="186" spans="1:6" ht="15.75" thickBot="1">
      <c r="A186" s="43"/>
      <c r="B186" s="32" t="s">
        <v>7</v>
      </c>
      <c r="C186" s="43"/>
      <c r="D186" s="43"/>
      <c r="E186" s="79">
        <f>SUM(E88:E185)</f>
        <v>0</v>
      </c>
      <c r="F186" s="117">
        <f>SUM(F88:F185)</f>
        <v>0</v>
      </c>
    </row>
    <row r="188" spans="2:6" ht="15">
      <c r="B188" s="12" t="s">
        <v>267</v>
      </c>
      <c r="C188" s="60" t="str">
        <f>MSumProp(F186)</f>
        <v>Ноль рублей 00 копеек</v>
      </c>
      <c r="D188" s="46"/>
      <c r="E188" s="46"/>
      <c r="F188" s="46"/>
    </row>
    <row r="189" spans="2:5" ht="15">
      <c r="B189" s="12" t="s">
        <v>268</v>
      </c>
      <c r="C189" s="46"/>
      <c r="D189" s="46"/>
      <c r="E189" s="12">
        <f>B4</f>
        <v>0</v>
      </c>
    </row>
    <row r="190" spans="2:5" ht="15">
      <c r="B190" s="50" t="s">
        <v>269</v>
      </c>
      <c r="C190" s="46"/>
      <c r="D190" s="46"/>
      <c r="E190" s="12">
        <f>Лист1!U2</f>
        <v>0</v>
      </c>
    </row>
    <row r="191" spans="2:5" ht="15">
      <c r="B191" s="50" t="s">
        <v>270</v>
      </c>
      <c r="C191" s="46"/>
      <c r="D191" s="46"/>
      <c r="E191" s="12">
        <f>Лист1!J171</f>
        <v>0</v>
      </c>
    </row>
    <row r="192" spans="2:5" ht="15">
      <c r="B192" s="50" t="s">
        <v>271</v>
      </c>
      <c r="C192" s="46"/>
      <c r="D192" s="46"/>
      <c r="E192" s="12" t="s">
        <v>272</v>
      </c>
    </row>
    <row r="194" spans="2:5" ht="15">
      <c r="B194" s="63"/>
      <c r="E194" s="19"/>
    </row>
  </sheetData>
  <sheetProtection password="C7F3" sheet="1" objects="1" scenarios="1"/>
  <printOptions/>
  <pageMargins left="0.3937007874015748" right="0.2362204724409449" top="0.7480314960629921" bottom="0.7480314960629921" header="0" footer="0"/>
  <pageSetup fitToHeight="2" horizontalDpi="600" verticalDpi="600" orientation="portrait" paperSize="9" r:id="rId2"/>
  <rowBreaks count="1" manualBreakCount="1">
    <brk id="7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G194"/>
  <sheetViews>
    <sheetView zoomScaleSheetLayoutView="115" zoomScalePageLayoutView="130" workbookViewId="0" topLeftCell="A1">
      <selection activeCell="E3" sqref="E3"/>
    </sheetView>
  </sheetViews>
  <sheetFormatPr defaultColWidth="9.140625" defaultRowHeight="15"/>
  <cols>
    <col min="1" max="1" width="5.7109375" style="12" customWidth="1"/>
    <col min="2" max="2" width="43.00390625" style="12" customWidth="1"/>
    <col min="3" max="3" width="9.140625" style="12" customWidth="1"/>
    <col min="4" max="4" width="8.421875" style="12" customWidth="1"/>
    <col min="5" max="5" width="8.00390625" style="12" customWidth="1"/>
    <col min="6" max="6" width="14.140625" style="12" customWidth="1"/>
    <col min="7" max="16384" width="9.140625" style="12" customWidth="1"/>
  </cols>
  <sheetData>
    <row r="1" spans="1:6" ht="15">
      <c r="A1" s="47" t="s">
        <v>265</v>
      </c>
      <c r="B1" s="13" t="s">
        <v>351</v>
      </c>
      <c r="C1" s="12" t="s">
        <v>266</v>
      </c>
      <c r="E1" s="15"/>
      <c r="F1" s="15"/>
    </row>
    <row r="2" spans="2:5" ht="15">
      <c r="B2" s="33" t="s">
        <v>250</v>
      </c>
      <c r="E2" s="34"/>
    </row>
    <row r="3" spans="1:5" ht="15">
      <c r="A3" s="34" t="s">
        <v>260</v>
      </c>
      <c r="C3" s="12" t="str">
        <f>Лист1!A3</f>
        <v>июль</v>
      </c>
      <c r="E3" s="13">
        <f>Клиент1!E3</f>
        <v>2019</v>
      </c>
    </row>
    <row r="4" spans="1:6" ht="15">
      <c r="A4" s="35" t="s">
        <v>259</v>
      </c>
      <c r="B4" s="93">
        <f>Лист1!E4</f>
        <v>0</v>
      </c>
      <c r="C4" s="12" t="s">
        <v>262</v>
      </c>
      <c r="E4" s="15"/>
      <c r="F4" s="15"/>
    </row>
    <row r="5" spans="1:6" ht="15">
      <c r="A5" s="61"/>
      <c r="B5" s="13">
        <v>7625</v>
      </c>
      <c r="C5" s="12" t="s">
        <v>264</v>
      </c>
      <c r="E5" s="48"/>
      <c r="F5" s="48"/>
    </row>
    <row r="6" spans="1:6" ht="15">
      <c r="A6" s="62"/>
      <c r="B6" s="92">
        <v>3200581745</v>
      </c>
      <c r="C6" s="49" t="s">
        <v>279</v>
      </c>
      <c r="D6" s="15"/>
      <c r="E6" s="15"/>
      <c r="F6" s="15"/>
    </row>
    <row r="7" spans="1:5" ht="15">
      <c r="A7" s="12" t="s">
        <v>251</v>
      </c>
      <c r="C7" s="12" t="s">
        <v>252</v>
      </c>
      <c r="E7" s="12" t="s">
        <v>253</v>
      </c>
    </row>
    <row r="9" ht="15.75" thickBot="1">
      <c r="A9" s="34" t="s">
        <v>312</v>
      </c>
    </row>
    <row r="10" spans="1:6" ht="33" thickBot="1">
      <c r="A10" s="36" t="s">
        <v>254</v>
      </c>
      <c r="B10" s="37" t="s">
        <v>4</v>
      </c>
      <c r="C10" s="37" t="s">
        <v>255</v>
      </c>
      <c r="D10" s="37" t="s">
        <v>256</v>
      </c>
      <c r="E10" s="37" t="s">
        <v>257</v>
      </c>
      <c r="F10" s="37" t="s">
        <v>258</v>
      </c>
    </row>
    <row r="11" spans="1:6" ht="15" customHeight="1" thickBot="1">
      <c r="A11" s="38"/>
      <c r="B11" s="4" t="str">
        <f>Лист1!B9</f>
        <v>Покупка и доставка продуктов</v>
      </c>
      <c r="C11" s="39">
        <f>Лист1!AC9</f>
        <v>12</v>
      </c>
      <c r="D11" s="36"/>
      <c r="E11" s="40">
        <f>Лист1!E9</f>
        <v>0</v>
      </c>
      <c r="F11" s="118">
        <f>C11*E11</f>
        <v>0</v>
      </c>
    </row>
    <row r="12" spans="1:6" ht="15" customHeight="1" thickBot="1">
      <c r="A12" s="38"/>
      <c r="B12" s="4" t="str">
        <f>Лист1!B10</f>
        <v>Доставка горячих обедов из столовой </v>
      </c>
      <c r="C12" s="39">
        <f>Лист1!AC10</f>
        <v>12</v>
      </c>
      <c r="D12" s="36"/>
      <c r="E12" s="40">
        <f>Лист1!E10</f>
        <v>0</v>
      </c>
      <c r="F12" s="118">
        <f aca="true" t="shared" si="0" ref="F12:F69">C12*E12</f>
        <v>0</v>
      </c>
    </row>
    <row r="13" spans="1:6" ht="15" customHeight="1" thickBot="1">
      <c r="A13" s="38"/>
      <c r="B13" s="4" t="str">
        <f>Лист1!B11</f>
        <v>Покупка и доставка промтоваров</v>
      </c>
      <c r="C13" s="39">
        <f>Лист1!AC11</f>
        <v>12</v>
      </c>
      <c r="D13" s="36"/>
      <c r="E13" s="40">
        <f>Лист1!E11</f>
        <v>0</v>
      </c>
      <c r="F13" s="118">
        <f t="shared" si="0"/>
        <v>0</v>
      </c>
    </row>
    <row r="14" spans="1:6" ht="15" customHeight="1" thickBot="1">
      <c r="A14" s="38"/>
      <c r="B14" s="4" t="str">
        <f>Лист1!B12</f>
        <v>Доставка средств реабилитации</v>
      </c>
      <c r="C14" s="39">
        <f>Лист1!AC12</f>
        <v>19</v>
      </c>
      <c r="D14" s="36"/>
      <c r="E14" s="40">
        <f>Лист1!E12</f>
        <v>0</v>
      </c>
      <c r="F14" s="118">
        <f t="shared" si="0"/>
        <v>0</v>
      </c>
    </row>
    <row r="15" spans="1:6" ht="15" customHeight="1" thickBot="1">
      <c r="A15" s="38"/>
      <c r="B15" s="4" t="str">
        <f>Лист1!B13</f>
        <v>Содейств. в обеспечении книгами, журнал.</v>
      </c>
      <c r="C15" s="39">
        <f>Лист1!AC13</f>
        <v>12</v>
      </c>
      <c r="D15" s="36"/>
      <c r="E15" s="40">
        <f>Лист1!E13</f>
        <v>0</v>
      </c>
      <c r="F15" s="118">
        <f t="shared" si="0"/>
        <v>0</v>
      </c>
    </row>
    <row r="16" spans="1:6" ht="15" customHeight="1" thickBot="1">
      <c r="A16" s="38"/>
      <c r="B16" s="4" t="str">
        <f>Лист1!B14</f>
        <v>Содейств. в организац.пред. услуг др. пред</v>
      </c>
      <c r="C16" s="39">
        <f>Лист1!AC14</f>
        <v>6.9</v>
      </c>
      <c r="D16" s="36"/>
      <c r="E16" s="40">
        <f>Лист1!E14</f>
        <v>0</v>
      </c>
      <c r="F16" s="118">
        <f t="shared" si="0"/>
        <v>0</v>
      </c>
    </row>
    <row r="17" spans="1:6" ht="15" customHeight="1" thickBot="1">
      <c r="A17" s="38"/>
      <c r="B17" s="4" t="str">
        <f>Лист1!B15</f>
        <v>Отправка почты</v>
      </c>
      <c r="C17" s="39">
        <f>Лист1!AC15</f>
        <v>10.4</v>
      </c>
      <c r="D17" s="36"/>
      <c r="E17" s="40">
        <f>Лист1!E15</f>
        <v>0</v>
      </c>
      <c r="F17" s="118">
        <f t="shared" si="0"/>
        <v>0</v>
      </c>
    </row>
    <row r="18" spans="1:6" ht="15" customHeight="1" thickBot="1">
      <c r="A18" s="38"/>
      <c r="B18" s="4" t="str">
        <f>Лист1!B16</f>
        <v>Помощь в приготовлении пищи</v>
      </c>
      <c r="C18" s="39">
        <f>Лист1!AC16</f>
        <v>7.6</v>
      </c>
      <c r="D18" s="41"/>
      <c r="E18" s="40">
        <f>Лист1!E16</f>
        <v>0</v>
      </c>
      <c r="F18" s="118">
        <f t="shared" si="0"/>
        <v>0</v>
      </c>
    </row>
    <row r="19" spans="1:6" ht="15" customHeight="1" thickBot="1">
      <c r="A19" s="38"/>
      <c r="B19" s="4" t="str">
        <f>Лист1!B17</f>
        <v>Приготовление пищи</v>
      </c>
      <c r="C19" s="39">
        <f>Лист1!AC17</f>
        <v>14.4</v>
      </c>
      <c r="D19" s="41"/>
      <c r="E19" s="40">
        <f>Лист1!E17</f>
        <v>0</v>
      </c>
      <c r="F19" s="118">
        <f t="shared" si="0"/>
        <v>0</v>
      </c>
    </row>
    <row r="20" spans="1:6" ht="15" customHeight="1" thickBot="1">
      <c r="A20" s="42"/>
      <c r="B20" s="4" t="str">
        <f>Лист1!B18</f>
        <v>кормление ослабленных получателей соцу.</v>
      </c>
      <c r="C20" s="39">
        <f>Лист1!AC18</f>
        <v>5.8</v>
      </c>
      <c r="D20" s="41"/>
      <c r="E20" s="40">
        <f>Лист1!E18</f>
        <v>0</v>
      </c>
      <c r="F20" s="118">
        <f t="shared" si="0"/>
        <v>0</v>
      </c>
    </row>
    <row r="21" spans="1:6" ht="15" customHeight="1" thickBot="1">
      <c r="A21" s="42"/>
      <c r="B21" s="4" t="str">
        <f>Лист1!B19</f>
        <v>разогрев и подача пищи</v>
      </c>
      <c r="C21" s="39">
        <f>Лист1!AC19</f>
        <v>4.6</v>
      </c>
      <c r="D21" s="41"/>
      <c r="E21" s="40">
        <f>Лист1!E19</f>
        <v>0</v>
      </c>
      <c r="F21" s="118">
        <f t="shared" si="0"/>
        <v>0</v>
      </c>
    </row>
    <row r="22" spans="1:6" ht="15" customHeight="1" thickBot="1">
      <c r="A22" s="42"/>
      <c r="B22" s="4" t="str">
        <f>Лист1!B20</f>
        <v>Оплата ЖКХ и услуг связи</v>
      </c>
      <c r="C22" s="39">
        <f>Лист1!AC20</f>
        <v>6.8</v>
      </c>
      <c r="D22" s="41"/>
      <c r="E22" s="40">
        <f>Лист1!E20</f>
        <v>0</v>
      </c>
      <c r="F22" s="118">
        <f t="shared" si="0"/>
        <v>0</v>
      </c>
    </row>
    <row r="23" spans="1:6" ht="15" customHeight="1" thickBot="1">
      <c r="A23" s="42"/>
      <c r="B23" s="4" t="str">
        <f>Лист1!B21</f>
        <v>Сдача вещей в химчистку/стирку/ремонт</v>
      </c>
      <c r="C23" s="39">
        <f>Лист1!AC21</f>
        <v>13.8</v>
      </c>
      <c r="D23" s="41"/>
      <c r="E23" s="40">
        <f>Лист1!E21</f>
        <v>0</v>
      </c>
      <c r="F23" s="118">
        <f t="shared" si="0"/>
        <v>0</v>
      </c>
    </row>
    <row r="24" spans="1:6" ht="15" customHeight="1" thickBot="1">
      <c r="A24" s="42"/>
      <c r="B24" s="4" t="str">
        <f>Лист1!B22</f>
        <v>содействие в обеспечении топливом</v>
      </c>
      <c r="C24" s="39">
        <f>Лист1!AC22</f>
        <v>13.8</v>
      </c>
      <c r="D24" s="41"/>
      <c r="E24" s="40">
        <f>Лист1!E22</f>
        <v>0</v>
      </c>
      <c r="F24" s="118">
        <f t="shared" si="0"/>
        <v>0</v>
      </c>
    </row>
    <row r="25" spans="1:6" ht="15" customHeight="1" thickBot="1">
      <c r="A25" s="42"/>
      <c r="B25" s="4" t="str">
        <f>Лист1!B23</f>
        <v>сортировка и складирование угля в ведро</v>
      </c>
      <c r="C25" s="39">
        <f>Лист1!AC23</f>
        <v>2.8</v>
      </c>
      <c r="D25" s="41"/>
      <c r="E25" s="40">
        <f>Лист1!E23</f>
        <v>0</v>
      </c>
      <c r="F25" s="118">
        <f t="shared" si="0"/>
        <v>0</v>
      </c>
    </row>
    <row r="26" spans="1:6" ht="15" customHeight="1" thickBot="1">
      <c r="A26" s="42"/>
      <c r="B26" s="4" t="str">
        <f>Лист1!B24</f>
        <v>доставка дров (до 7 кг.)</v>
      </c>
      <c r="C26" s="39">
        <f>Лист1!AC24</f>
        <v>2.8</v>
      </c>
      <c r="D26" s="41"/>
      <c r="E26" s="40">
        <f>Лист1!E24</f>
        <v>0</v>
      </c>
      <c r="F26" s="118">
        <f t="shared" si="0"/>
        <v>0</v>
      </c>
    </row>
    <row r="27" spans="1:6" ht="15" customHeight="1" thickBot="1">
      <c r="A27" s="42"/>
      <c r="B27" s="4" t="str">
        <f>Лист1!B25</f>
        <v>доставка угля (1 ведро)</v>
      </c>
      <c r="C27" s="39">
        <f>Лист1!AC25</f>
        <v>2.4</v>
      </c>
      <c r="D27" s="41"/>
      <c r="E27" s="40">
        <f>Лист1!E25</f>
        <v>0</v>
      </c>
      <c r="F27" s="118">
        <f t="shared" si="0"/>
        <v>0</v>
      </c>
    </row>
    <row r="28" spans="1:6" ht="15" customHeight="1" thickBot="1">
      <c r="A28" s="42"/>
      <c r="B28" s="4" t="str">
        <f>Лист1!B26</f>
        <v>растопка печи</v>
      </c>
      <c r="C28" s="39">
        <f>Лист1!AC26</f>
        <v>4.6</v>
      </c>
      <c r="D28" s="41"/>
      <c r="E28" s="40">
        <f>Лист1!E26</f>
        <v>0</v>
      </c>
      <c r="F28" s="118">
        <f t="shared" si="0"/>
        <v>0</v>
      </c>
    </row>
    <row r="29" spans="1:6" ht="15" customHeight="1" thickBot="1">
      <c r="A29" s="42"/>
      <c r="B29" s="4" t="str">
        <f>Лист1!B27</f>
        <v>очистка топки от золы</v>
      </c>
      <c r="C29" s="39">
        <f>Лист1!AC27</f>
        <v>4.6</v>
      </c>
      <c r="D29" s="41"/>
      <c r="E29" s="40">
        <f>Лист1!E27</f>
        <v>0</v>
      </c>
      <c r="F29" s="118">
        <f t="shared" si="0"/>
        <v>0</v>
      </c>
    </row>
    <row r="30" spans="1:6" ht="15" customHeight="1" thickBot="1">
      <c r="A30" s="42"/>
      <c r="B30" s="4" t="str">
        <f>Лист1!B28</f>
        <v>вынос золы (1 ведро)</v>
      </c>
      <c r="C30" s="39">
        <f>Лист1!AC28</f>
        <v>2.8</v>
      </c>
      <c r="D30" s="41"/>
      <c r="E30" s="40">
        <f>Лист1!E28</f>
        <v>0</v>
      </c>
      <c r="F30" s="118">
        <f t="shared" si="0"/>
        <v>0</v>
      </c>
    </row>
    <row r="31" spans="1:6" ht="15" customHeight="1" thickBot="1">
      <c r="A31" s="42"/>
      <c r="B31" s="4" t="str">
        <f>Лист1!B29</f>
        <v>доставка воды (до 30 литров за посещение)</v>
      </c>
      <c r="C31" s="39">
        <f>Лист1!AC29</f>
        <v>4.2</v>
      </c>
      <c r="D31" s="41"/>
      <c r="E31" s="40">
        <f>Лист1!E29</f>
        <v>0</v>
      </c>
      <c r="F31" s="118">
        <f t="shared" si="0"/>
        <v>0</v>
      </c>
    </row>
    <row r="32" spans="1:6" ht="15" customHeight="1" thickBot="1">
      <c r="A32" s="42"/>
      <c r="B32" s="4" t="str">
        <f>Лист1!B30</f>
        <v>Организация помощи в проведении ремонта</v>
      </c>
      <c r="C32" s="39">
        <f>Лист1!AC30</f>
        <v>20.6</v>
      </c>
      <c r="D32" s="41"/>
      <c r="E32" s="40">
        <f>Лист1!E30</f>
        <v>0</v>
      </c>
      <c r="F32" s="118">
        <f t="shared" si="0"/>
        <v>0</v>
      </c>
    </row>
    <row r="33" spans="1:6" ht="15" customHeight="1" thickBot="1">
      <c r="A33" s="42"/>
      <c r="B33" s="4" t="str">
        <f>Лист1!B31</f>
        <v>влажная очистка мебели от пыли (0,5 часа)</v>
      </c>
      <c r="C33" s="39">
        <f>Лист1!AC31</f>
        <v>6.8</v>
      </c>
      <c r="D33" s="41"/>
      <c r="E33" s="40">
        <f>Лист1!E31</f>
        <v>0</v>
      </c>
      <c r="F33" s="118">
        <f t="shared" si="0"/>
        <v>0</v>
      </c>
    </row>
    <row r="34" spans="1:6" ht="15" customHeight="1" thickBot="1">
      <c r="A34" s="42"/>
      <c r="B34" s="4" t="str">
        <f>Лист1!B32</f>
        <v>вынос мусора (1 ведро)</v>
      </c>
      <c r="C34" s="39">
        <f>Лист1!AC32</f>
        <v>3</v>
      </c>
      <c r="D34" s="41"/>
      <c r="E34" s="40">
        <f>Лист1!E32</f>
        <v>0</v>
      </c>
      <c r="F34" s="118">
        <f t="shared" si="0"/>
        <v>0</v>
      </c>
    </row>
    <row r="35" spans="1:6" ht="15" customHeight="1" thickBot="1">
      <c r="A35" s="42"/>
      <c r="B35" s="4" t="str">
        <f>Лист1!B33</f>
        <v>очистка от пыли полов/стен/мебели (0,5час)</v>
      </c>
      <c r="C35" s="39">
        <f>Лист1!AC33</f>
        <v>6.8</v>
      </c>
      <c r="D35" s="41"/>
      <c r="E35" s="40">
        <f>Лист1!E33</f>
        <v>0</v>
      </c>
      <c r="F35" s="118">
        <f t="shared" si="0"/>
        <v>0</v>
      </c>
    </row>
    <row r="36" spans="1:6" ht="15" customHeight="1" thickBot="1">
      <c r="A36" s="42"/>
      <c r="B36" s="4" t="str">
        <f>Лист1!B34</f>
        <v>обтирание/обмывание/причёсывание</v>
      </c>
      <c r="C36" s="39">
        <f>Лист1!AC34</f>
        <v>10.4</v>
      </c>
      <c r="D36" s="41"/>
      <c r="E36" s="40">
        <f>Лист1!E34</f>
        <v>0</v>
      </c>
      <c r="F36" s="118">
        <f t="shared" si="0"/>
        <v>0</v>
      </c>
    </row>
    <row r="37" spans="1:6" ht="15" customHeight="1" thickBot="1">
      <c r="A37" s="42"/>
      <c r="B37" s="4" t="str">
        <f>Лист1!B35</f>
        <v>смена постельного и (или) нательного белья</v>
      </c>
      <c r="C37" s="39">
        <f>Лист1!AC35</f>
        <v>4.6</v>
      </c>
      <c r="D37" s="41"/>
      <c r="E37" s="40">
        <f>Лист1!E35</f>
        <v>0</v>
      </c>
      <c r="F37" s="118">
        <f t="shared" si="0"/>
        <v>0</v>
      </c>
    </row>
    <row r="38" spans="1:6" ht="15" customHeight="1" thickBot="1">
      <c r="A38" s="42"/>
      <c r="B38" s="4" t="str">
        <f>Лист1!B36</f>
        <v>помощь в пользовании туалетом, судном</v>
      </c>
      <c r="C38" s="39">
        <f>Лист1!AC36</f>
        <v>3</v>
      </c>
      <c r="D38" s="41"/>
      <c r="E38" s="40">
        <f>Лист1!E36</f>
        <v>0</v>
      </c>
      <c r="F38" s="118">
        <f t="shared" si="0"/>
        <v>0</v>
      </c>
    </row>
    <row r="39" spans="1:6" ht="15" customHeight="1" thickBot="1">
      <c r="A39" s="42"/>
      <c r="B39" s="4" t="str">
        <f>Лист1!B37</f>
        <v>вынос судна и его санобработка</v>
      </c>
      <c r="C39" s="39">
        <f>Лист1!AC37</f>
        <v>5.2</v>
      </c>
      <c r="D39" s="41"/>
      <c r="E39" s="40">
        <f>Лист1!E37</f>
        <v>0</v>
      </c>
      <c r="F39" s="118">
        <f t="shared" si="0"/>
        <v>0</v>
      </c>
    </row>
    <row r="40" spans="1:6" ht="15" customHeight="1" thickBot="1">
      <c r="A40" s="42"/>
      <c r="B40" s="4" t="str">
        <f>Лист1!B38</f>
        <v>мытьё рук</v>
      </c>
      <c r="C40" s="39">
        <f>Лист1!AC38</f>
        <v>2.8</v>
      </c>
      <c r="D40" s="41"/>
      <c r="E40" s="40">
        <f>Лист1!E38</f>
        <v>0</v>
      </c>
      <c r="F40" s="118">
        <f t="shared" si="0"/>
        <v>0</v>
      </c>
    </row>
    <row r="41" spans="1:6" ht="15" customHeight="1" thickBot="1">
      <c r="A41" s="42"/>
      <c r="B41" s="4" t="str">
        <f>Лист1!B39</f>
        <v>мытьё ног</v>
      </c>
      <c r="C41" s="39">
        <f>Лист1!AC39</f>
        <v>4.4</v>
      </c>
      <c r="D41" s="41"/>
      <c r="E41" s="40">
        <f>Лист1!E39</f>
        <v>0</v>
      </c>
      <c r="F41" s="118">
        <f t="shared" si="0"/>
        <v>0</v>
      </c>
    </row>
    <row r="42" spans="1:6" ht="15" customHeight="1" thickBot="1">
      <c r="A42" s="42"/>
      <c r="B42" s="4" t="str">
        <f>Лист1!B40</f>
        <v>мытьё лица</v>
      </c>
      <c r="C42" s="39">
        <f>Лист1!AC40</f>
        <v>2.2</v>
      </c>
      <c r="D42" s="41"/>
      <c r="E42" s="40">
        <f>Лист1!E40</f>
        <v>0</v>
      </c>
      <c r="F42" s="118">
        <f t="shared" si="0"/>
        <v>0</v>
      </c>
    </row>
    <row r="43" spans="1:6" ht="15" customHeight="1" thickBot="1">
      <c r="A43" s="42"/>
      <c r="B43" s="4" t="str">
        <f>Лист1!B41</f>
        <v>мытьё головы</v>
      </c>
      <c r="C43" s="39">
        <f>Лист1!AC41</f>
        <v>5.8</v>
      </c>
      <c r="D43" s="41"/>
      <c r="E43" s="40">
        <f>Лист1!E41</f>
        <v>0</v>
      </c>
      <c r="F43" s="118">
        <f t="shared" si="0"/>
        <v>0</v>
      </c>
    </row>
    <row r="44" spans="1:6" ht="15" customHeight="1" thickBot="1">
      <c r="A44" s="42"/>
      <c r="B44" s="4" t="str">
        <f>Лист1!B42</f>
        <v>Содействие в организации ритуальных усл.</v>
      </c>
      <c r="C44" s="39">
        <f>Лист1!AC42</f>
        <v>55</v>
      </c>
      <c r="D44" s="41"/>
      <c r="E44" s="40">
        <f>Лист1!E42</f>
        <v>0</v>
      </c>
      <c r="F44" s="118">
        <f t="shared" si="0"/>
        <v>0</v>
      </c>
    </row>
    <row r="45" spans="1:6" ht="15" customHeight="1" thickBot="1">
      <c r="A45" s="81"/>
      <c r="B45" s="23" t="s">
        <v>112</v>
      </c>
      <c r="C45" s="82"/>
      <c r="D45" s="82"/>
      <c r="E45" s="82"/>
      <c r="F45" s="119"/>
    </row>
    <row r="46" spans="1:6" ht="15" customHeight="1" thickBot="1">
      <c r="A46" s="42"/>
      <c r="B46" s="4" t="str">
        <f>Лист1!B44</f>
        <v>Забор и сдача  анализов</v>
      </c>
      <c r="C46" s="39">
        <f>Лист1!AC44</f>
        <v>13.8</v>
      </c>
      <c r="D46" s="41"/>
      <c r="E46" s="40">
        <f>Лист1!E44</f>
        <v>0</v>
      </c>
      <c r="F46" s="118">
        <f t="shared" si="0"/>
        <v>0</v>
      </c>
    </row>
    <row r="47" spans="1:6" ht="15" customHeight="1" thickBot="1">
      <c r="A47" s="42"/>
      <c r="B47" s="4" t="str">
        <f>Лист1!B45</f>
        <v>содействие в обеспечен. Лекарствами</v>
      </c>
      <c r="C47" s="39">
        <f>Лист1!AC45</f>
        <v>10.4</v>
      </c>
      <c r="D47" s="41"/>
      <c r="E47" s="40">
        <f>Лист1!E45</f>
        <v>0</v>
      </c>
      <c r="F47" s="118">
        <f t="shared" si="0"/>
        <v>0</v>
      </c>
    </row>
    <row r="48" spans="1:6" ht="15" customHeight="1" thickBot="1">
      <c r="A48" s="42"/>
      <c r="B48" s="4" t="str">
        <f>Лист1!B46</f>
        <v>проведение оздоровительных мероприятий</v>
      </c>
      <c r="C48" s="39">
        <f>Лист1!AC46</f>
        <v>7.6</v>
      </c>
      <c r="D48" s="41"/>
      <c r="E48" s="40">
        <f>Лист1!E46</f>
        <v>0</v>
      </c>
      <c r="F48" s="118">
        <f t="shared" si="0"/>
        <v>0</v>
      </c>
    </row>
    <row r="49" spans="1:6" ht="15" customHeight="1" thickBot="1">
      <c r="A49" s="42"/>
      <c r="B49" s="4" t="str">
        <f>Лист1!B47</f>
        <v>измерение температуры</v>
      </c>
      <c r="C49" s="39">
        <f>Лист1!AC47</f>
        <v>2.2</v>
      </c>
      <c r="D49" s="41"/>
      <c r="E49" s="40">
        <f>Лист1!E47</f>
        <v>0</v>
      </c>
      <c r="F49" s="118">
        <f t="shared" si="0"/>
        <v>0</v>
      </c>
    </row>
    <row r="50" spans="1:6" ht="15" customHeight="1" thickBot="1">
      <c r="A50" s="42"/>
      <c r="B50" s="4" t="str">
        <f>Лист1!B48</f>
        <v>измерение давления</v>
      </c>
      <c r="C50" s="39">
        <f>Лист1!AC48</f>
        <v>2.2</v>
      </c>
      <c r="D50" s="41"/>
      <c r="E50" s="40">
        <f>Лист1!E48</f>
        <v>0</v>
      </c>
      <c r="F50" s="118">
        <f t="shared" si="0"/>
        <v>0</v>
      </c>
    </row>
    <row r="51" spans="1:6" ht="15" customHeight="1" thickBot="1">
      <c r="A51" s="42"/>
      <c r="B51" s="4" t="str">
        <f>Лист1!B49</f>
        <v>содействие в приёме лекарств</v>
      </c>
      <c r="C51" s="39">
        <f>Лист1!AC49</f>
        <v>3.4</v>
      </c>
      <c r="D51" s="41"/>
      <c r="E51" s="40">
        <f>Лист1!E49</f>
        <v>0</v>
      </c>
      <c r="F51" s="118">
        <f t="shared" si="0"/>
        <v>0</v>
      </c>
    </row>
    <row r="52" spans="1:6" ht="15" customHeight="1" thickBot="1">
      <c r="A52" s="42"/>
      <c r="B52" s="4" t="str">
        <f>Лист1!B50</f>
        <v>посещение ЛПУ (без гражданина)</v>
      </c>
      <c r="C52" s="39">
        <f>Лист1!AC50</f>
        <v>13.8</v>
      </c>
      <c r="D52" s="41"/>
      <c r="E52" s="40">
        <f>Лист1!E50</f>
        <v>0</v>
      </c>
      <c r="F52" s="118">
        <f t="shared" si="0"/>
        <v>0</v>
      </c>
    </row>
    <row r="53" spans="1:6" ht="15" customHeight="1" thickBot="1">
      <c r="A53" s="42"/>
      <c r="B53" s="4" t="str">
        <f>Лист1!B51</f>
        <v>Сопровожден на приём к специалист (1час)</v>
      </c>
      <c r="C53" s="39">
        <f>Лист1!AC51</f>
        <v>15.2</v>
      </c>
      <c r="D53" s="41"/>
      <c r="E53" s="40">
        <f>Лист1!E51</f>
        <v>0</v>
      </c>
      <c r="F53" s="118">
        <f t="shared" si="0"/>
        <v>0</v>
      </c>
    </row>
    <row r="54" spans="1:6" ht="15" customHeight="1" thickBot="1">
      <c r="A54" s="42"/>
      <c r="B54" s="4" t="str">
        <f>Лист1!B52</f>
        <v>посещение в стационаре</v>
      </c>
      <c r="C54" s="39">
        <f>Лист1!AC52</f>
        <v>13.8</v>
      </c>
      <c r="D54" s="41"/>
      <c r="E54" s="40">
        <f>Лист1!E52</f>
        <v>0</v>
      </c>
      <c r="F54" s="118">
        <f t="shared" si="0"/>
        <v>0</v>
      </c>
    </row>
    <row r="55" spans="1:6" ht="15" customHeight="1" thickBot="1">
      <c r="A55" s="42"/>
      <c r="B55" s="4" t="str">
        <f>Лист1!B53</f>
        <v>содействие в госпитализации</v>
      </c>
      <c r="C55" s="39">
        <f>Лист1!AC53</f>
        <v>15.2</v>
      </c>
      <c r="D55" s="41"/>
      <c r="E55" s="40">
        <f>Лист1!E53</f>
        <v>0</v>
      </c>
      <c r="F55" s="118">
        <f t="shared" si="0"/>
        <v>0</v>
      </c>
    </row>
    <row r="56" spans="1:6" ht="15" customHeight="1" thickBot="1">
      <c r="A56" s="42"/>
      <c r="B56" s="4" t="str">
        <f>Лист1!B54</f>
        <v>сод. В проведении медико-соц. Экспертизы</v>
      </c>
      <c r="C56" s="39">
        <f>Лист1!AC54</f>
        <v>20.6</v>
      </c>
      <c r="D56" s="41"/>
      <c r="E56" s="40">
        <f>Лист1!E54</f>
        <v>0</v>
      </c>
      <c r="F56" s="118">
        <f t="shared" si="0"/>
        <v>0</v>
      </c>
    </row>
    <row r="57" spans="1:6" ht="15" customHeight="1" thickBot="1">
      <c r="A57" s="42"/>
      <c r="B57" s="4" t="str">
        <f>Лист1!B55</f>
        <v>Сод. в получении санат-курортн.путёвки </v>
      </c>
      <c r="C57" s="39">
        <f>Лист1!AC55</f>
        <v>13.8</v>
      </c>
      <c r="D57" s="41"/>
      <c r="E57" s="40">
        <f>Лист1!E55</f>
        <v>0</v>
      </c>
      <c r="F57" s="118">
        <f t="shared" si="0"/>
        <v>0</v>
      </c>
    </row>
    <row r="58" spans="1:6" ht="15" customHeight="1" thickBot="1">
      <c r="A58" s="81"/>
      <c r="B58" s="23" t="s">
        <v>336</v>
      </c>
      <c r="C58" s="82"/>
      <c r="D58" s="82"/>
      <c r="E58" s="82"/>
      <c r="F58" s="119"/>
    </row>
    <row r="59" spans="1:6" ht="15" customHeight="1" thickBot="1">
      <c r="A59" s="42"/>
      <c r="B59" s="4" t="str">
        <f>Лист1!B57</f>
        <v>Беседа</v>
      </c>
      <c r="C59" s="39">
        <f>Лист1!AC57</f>
        <v>6.8</v>
      </c>
      <c r="D59" s="41"/>
      <c r="E59" s="40">
        <f>Лист1!E57</f>
        <v>0</v>
      </c>
      <c r="F59" s="118">
        <f t="shared" si="0"/>
        <v>0</v>
      </c>
    </row>
    <row r="60" spans="1:6" ht="15" customHeight="1" thickBot="1">
      <c r="A60" s="42"/>
      <c r="B60" s="4" t="str">
        <f>Лист1!B58</f>
        <v>содейств. в получении психологической пом.</v>
      </c>
      <c r="C60" s="39">
        <f>Лист1!AC58</f>
        <v>8.6</v>
      </c>
      <c r="D60" s="41"/>
      <c r="E60" s="40">
        <f>Лист1!E58</f>
        <v>0</v>
      </c>
      <c r="F60" s="118">
        <f t="shared" si="0"/>
        <v>0</v>
      </c>
    </row>
    <row r="61" spans="1:6" ht="15" customHeight="1" thickBot="1">
      <c r="A61" s="81"/>
      <c r="B61" s="23" t="s">
        <v>341</v>
      </c>
      <c r="C61" s="82"/>
      <c r="D61" s="82"/>
      <c r="E61" s="82"/>
      <c r="F61" s="119"/>
    </row>
    <row r="62" spans="1:6" ht="15.75" thickBot="1">
      <c r="A62" s="41"/>
      <c r="B62" s="4"/>
      <c r="C62" s="39"/>
      <c r="D62" s="41"/>
      <c r="E62" s="40"/>
      <c r="F62" s="118"/>
    </row>
    <row r="63" spans="1:6" ht="15.75" thickBot="1">
      <c r="A63" s="91"/>
      <c r="B63" s="4" t="str">
        <f>Лист1!B61</f>
        <v>помощь в оформлении документов</v>
      </c>
      <c r="C63" s="39">
        <f>Лист1!AC61</f>
        <v>11.4</v>
      </c>
      <c r="D63" s="91"/>
      <c r="E63" s="40">
        <f>Лист1!E61</f>
        <v>0</v>
      </c>
      <c r="F63" s="118">
        <f t="shared" si="0"/>
        <v>0</v>
      </c>
    </row>
    <row r="64" spans="1:6" ht="15.75" thickBot="1">
      <c r="A64" s="43"/>
      <c r="B64" s="4" t="str">
        <f>Лист1!B62</f>
        <v>содействие в получении мер соцподдержк</v>
      </c>
      <c r="C64" s="39">
        <f>Лист1!AC62</f>
        <v>11.4</v>
      </c>
      <c r="D64" s="43"/>
      <c r="E64" s="40">
        <f>Лист1!E62</f>
        <v>0</v>
      </c>
      <c r="F64" s="118">
        <f t="shared" si="0"/>
        <v>0</v>
      </c>
    </row>
    <row r="65" spans="1:6" ht="15.75" thickBot="1">
      <c r="A65" s="43"/>
      <c r="B65" s="4" t="str">
        <f>Лист1!B63</f>
        <v>оказание помощи по вопросам пенсии</v>
      </c>
      <c r="C65" s="39">
        <f>Лист1!AC63</f>
        <v>13.8</v>
      </c>
      <c r="D65" s="43"/>
      <c r="E65" s="40">
        <f>Лист1!E63</f>
        <v>0</v>
      </c>
      <c r="F65" s="118">
        <f t="shared" si="0"/>
        <v>0</v>
      </c>
    </row>
    <row r="66" spans="1:6" ht="15.75" thickBot="1">
      <c r="A66" s="83"/>
      <c r="B66" s="23" t="s">
        <v>343</v>
      </c>
      <c r="C66" s="83"/>
      <c r="D66" s="83"/>
      <c r="E66" s="83"/>
      <c r="F66" s="120"/>
    </row>
    <row r="67" spans="1:6" ht="15.75" thickBot="1">
      <c r="A67" s="91"/>
      <c r="B67" s="4" t="str">
        <f>Лист1!B65</f>
        <v>оказание помощи написании писем, смс</v>
      </c>
      <c r="C67" s="39">
        <f>Лист1!AC65</f>
        <v>5.8</v>
      </c>
      <c r="D67" s="91"/>
      <c r="E67" s="40">
        <f>Лист1!E65</f>
        <v>0</v>
      </c>
      <c r="F67" s="118">
        <f t="shared" si="0"/>
        <v>0</v>
      </c>
    </row>
    <row r="68" spans="1:6" ht="15.75" thickBot="1">
      <c r="A68" s="43"/>
      <c r="B68" s="4" t="str">
        <f>Лист1!B66</f>
        <v>содействие в посещ. культурн мероприятий</v>
      </c>
      <c r="C68" s="39">
        <f>Лист1!AC66</f>
        <v>13.8</v>
      </c>
      <c r="D68" s="43"/>
      <c r="E68" s="40">
        <f>Лист1!E66</f>
        <v>0</v>
      </c>
      <c r="F68" s="118">
        <f t="shared" si="0"/>
        <v>0</v>
      </c>
    </row>
    <row r="69" spans="1:6" ht="15.75" thickBot="1">
      <c r="A69" s="43"/>
      <c r="B69" s="4" t="str">
        <f>Лист1!B67</f>
        <v>обучение инвалидов польз.ср.ухода и реабил.</v>
      </c>
      <c r="C69" s="39">
        <f>Лист1!AC67</f>
        <v>9.2</v>
      </c>
      <c r="D69" s="43"/>
      <c r="E69" s="40">
        <f>Лист1!E67</f>
        <v>0</v>
      </c>
      <c r="F69" s="118">
        <f t="shared" si="0"/>
        <v>0</v>
      </c>
    </row>
    <row r="70" spans="1:6" ht="15.75" thickBot="1">
      <c r="A70" s="43"/>
      <c r="B70" s="78" t="s">
        <v>288</v>
      </c>
      <c r="C70" s="39"/>
      <c r="D70" s="43"/>
      <c r="E70" s="40">
        <f>SUM(E11:E69)</f>
        <v>0</v>
      </c>
      <c r="F70" s="118">
        <f>SUM(F11:F69)</f>
        <v>0</v>
      </c>
    </row>
    <row r="71" spans="1:6" ht="15">
      <c r="A71" s="74"/>
      <c r="B71" s="70"/>
      <c r="C71" s="75"/>
      <c r="D71" s="74"/>
      <c r="E71" s="76"/>
      <c r="F71" s="77"/>
    </row>
    <row r="72" spans="2:6" ht="15">
      <c r="B72" s="12" t="s">
        <v>267</v>
      </c>
      <c r="C72" s="60" t="str">
        <f>MSumProp(F70)</f>
        <v>Ноль рублей 00 копеек</v>
      </c>
      <c r="D72" s="46"/>
      <c r="E72" s="46"/>
      <c r="F72" s="46"/>
    </row>
    <row r="73" spans="2:5" ht="15">
      <c r="B73" s="12" t="s">
        <v>268</v>
      </c>
      <c r="C73" s="46"/>
      <c r="D73" s="46"/>
      <c r="E73" s="12">
        <f>B4</f>
        <v>0</v>
      </c>
    </row>
    <row r="74" spans="2:5" ht="15">
      <c r="B74" s="50" t="s">
        <v>269</v>
      </c>
      <c r="C74" s="46"/>
      <c r="D74" s="46"/>
      <c r="E74" s="12">
        <f>Лист1!U2</f>
        <v>0</v>
      </c>
    </row>
    <row r="75" spans="2:5" ht="15">
      <c r="B75" s="50" t="s">
        <v>270</v>
      </c>
      <c r="C75" s="46"/>
      <c r="D75" s="46"/>
      <c r="E75" s="12">
        <f>Лист1!J171</f>
        <v>0</v>
      </c>
    </row>
    <row r="76" spans="2:5" ht="15">
      <c r="B76" s="50" t="s">
        <v>271</v>
      </c>
      <c r="C76" s="46"/>
      <c r="D76" s="46"/>
      <c r="E76" s="12" t="s">
        <v>272</v>
      </c>
    </row>
    <row r="77" spans="1:7" ht="15">
      <c r="A77" s="50"/>
      <c r="B77" s="70"/>
      <c r="C77" s="71"/>
      <c r="D77" s="50"/>
      <c r="E77" s="72"/>
      <c r="F77" s="73"/>
      <c r="G77" s="50"/>
    </row>
    <row r="78" spans="1:7" ht="15">
      <c r="A78" s="50"/>
      <c r="B78" s="70"/>
      <c r="C78" s="71"/>
      <c r="D78" s="50"/>
      <c r="E78" s="72"/>
      <c r="F78" s="73"/>
      <c r="G78" s="50"/>
    </row>
    <row r="79" spans="1:7" ht="15">
      <c r="A79" s="50"/>
      <c r="B79" s="70"/>
      <c r="C79" s="71"/>
      <c r="D79" s="50"/>
      <c r="E79" s="72"/>
      <c r="F79" s="73"/>
      <c r="G79" s="50"/>
    </row>
    <row r="80" spans="1:6" ht="15">
      <c r="A80" s="95" t="s">
        <v>265</v>
      </c>
      <c r="B80" s="13" t="str">
        <f>B1</f>
        <v>дог № 4-414 от 01.04.2016</v>
      </c>
      <c r="C80" s="12" t="s">
        <v>266</v>
      </c>
      <c r="E80" s="46">
        <f>E1</f>
        <v>0</v>
      </c>
      <c r="F80" s="46"/>
    </row>
    <row r="81" spans="2:5" ht="15">
      <c r="B81" s="33" t="s">
        <v>250</v>
      </c>
      <c r="E81" s="34"/>
    </row>
    <row r="82" spans="1:5" ht="15">
      <c r="A82" s="34" t="s">
        <v>289</v>
      </c>
      <c r="C82" s="12" t="str">
        <f>Лист1!A3</f>
        <v>июль</v>
      </c>
      <c r="E82" s="12">
        <f>E3</f>
        <v>2019</v>
      </c>
    </row>
    <row r="83" spans="1:6" ht="15">
      <c r="A83" s="35" t="s">
        <v>259</v>
      </c>
      <c r="B83" s="84">
        <f>B4</f>
        <v>0</v>
      </c>
      <c r="C83" s="12" t="s">
        <v>262</v>
      </c>
      <c r="E83" s="46">
        <f>E4</f>
        <v>0</v>
      </c>
      <c r="F83" s="46"/>
    </row>
    <row r="84" spans="1:6" ht="15">
      <c r="A84" s="96" t="s">
        <v>355</v>
      </c>
      <c r="B84" s="12">
        <f>B5</f>
        <v>7625</v>
      </c>
      <c r="C84" s="12" t="s">
        <v>264</v>
      </c>
      <c r="E84" s="97">
        <f>E5</f>
        <v>0</v>
      </c>
      <c r="F84" s="97"/>
    </row>
    <row r="85" spans="1:6" ht="15">
      <c r="A85" s="98"/>
      <c r="B85" s="99">
        <f>B6</f>
        <v>3200581745</v>
      </c>
      <c r="C85" s="100" t="str">
        <f>C6</f>
        <v>п/о</v>
      </c>
      <c r="D85" s="46"/>
      <c r="E85" s="46"/>
      <c r="F85" s="46"/>
    </row>
    <row r="86" spans="1:5" ht="15.75" thickBot="1">
      <c r="A86" s="12" t="s">
        <v>251</v>
      </c>
      <c r="C86" s="12" t="s">
        <v>252</v>
      </c>
      <c r="E86" s="12" t="s">
        <v>253</v>
      </c>
    </row>
    <row r="87" spans="1:6" ht="43.5" thickBot="1">
      <c r="A87" s="36" t="s">
        <v>254</v>
      </c>
      <c r="B87" s="37" t="s">
        <v>4</v>
      </c>
      <c r="C87" s="37" t="s">
        <v>255</v>
      </c>
      <c r="D87" s="101" t="s">
        <v>313</v>
      </c>
      <c r="E87" s="37" t="s">
        <v>257</v>
      </c>
      <c r="F87" s="37" t="s">
        <v>258</v>
      </c>
    </row>
    <row r="88" spans="1:6" ht="15.75" thickBot="1">
      <c r="A88" s="43"/>
      <c r="B88" s="5" t="str">
        <f>Лист1!B69</f>
        <v>Сопровожд. на рынок, предпр.торговли</v>
      </c>
      <c r="C88" s="39">
        <f>Лист1!AC69</f>
        <v>50</v>
      </c>
      <c r="D88" s="101" t="s">
        <v>314</v>
      </c>
      <c r="E88" s="40">
        <f>Лист1!E69</f>
        <v>0</v>
      </c>
      <c r="F88" s="116">
        <f>Лист1!F69</f>
        <v>0</v>
      </c>
    </row>
    <row r="89" spans="1:6" ht="15.75" thickBot="1">
      <c r="A89" s="43"/>
      <c r="B89" s="5" t="str">
        <f>Лист1!B70</f>
        <v>Сопровожд. в др.организац. Учрежден.</v>
      </c>
      <c r="C89" s="39">
        <f>Лист1!AC70</f>
        <v>50</v>
      </c>
      <c r="D89" s="101" t="s">
        <v>314</v>
      </c>
      <c r="E89" s="40">
        <f>Лист1!E70</f>
        <v>0</v>
      </c>
      <c r="F89" s="116">
        <f>Лист1!F70</f>
        <v>0</v>
      </c>
    </row>
    <row r="90" spans="1:6" ht="15.75" thickBot="1">
      <c r="A90" s="43"/>
      <c r="B90" s="5" t="str">
        <f>Лист1!B71</f>
        <v>смена положения тела</v>
      </c>
      <c r="C90" s="39">
        <f>Лист1!AC71</f>
        <v>20</v>
      </c>
      <c r="D90" s="101" t="s">
        <v>315</v>
      </c>
      <c r="E90" s="40">
        <f>Лист1!E71</f>
        <v>0</v>
      </c>
      <c r="F90" s="116">
        <f>Лист1!F71</f>
        <v>0</v>
      </c>
    </row>
    <row r="91" spans="1:6" ht="15.75" thickBot="1">
      <c r="A91" s="43"/>
      <c r="B91" s="5" t="str">
        <f>Лист1!B72</f>
        <v>подъем из лежачего - при весе до 80 кг</v>
      </c>
      <c r="C91" s="39">
        <f>Лист1!AC72</f>
        <v>30</v>
      </c>
      <c r="D91" s="101" t="s">
        <v>315</v>
      </c>
      <c r="E91" s="40">
        <f>Лист1!E72</f>
        <v>0</v>
      </c>
      <c r="F91" s="116">
        <f>Лист1!F72</f>
        <v>0</v>
      </c>
    </row>
    <row r="92" spans="1:6" ht="15.75" thickBot="1">
      <c r="A92" s="43"/>
      <c r="B92" s="5" t="str">
        <f>Лист1!B73</f>
        <v>подъем из лежачего при весе более 80 кг</v>
      </c>
      <c r="C92" s="39">
        <f>Лист1!AC73</f>
        <v>50</v>
      </c>
      <c r="D92" s="101" t="s">
        <v>315</v>
      </c>
      <c r="E92" s="40">
        <f>Лист1!E73</f>
        <v>0</v>
      </c>
      <c r="F92" s="116">
        <f>Лист1!F73</f>
        <v>0</v>
      </c>
    </row>
    <row r="93" spans="1:6" ht="15.75" thickBot="1">
      <c r="A93" s="43"/>
      <c r="B93" s="5" t="str">
        <f>Лист1!B74</f>
        <v>Помощь передвижение по жилью</v>
      </c>
      <c r="C93" s="39">
        <f>Лист1!AC74</f>
        <v>30</v>
      </c>
      <c r="D93" s="101" t="s">
        <v>315</v>
      </c>
      <c r="E93" s="40">
        <f>Лист1!E74</f>
        <v>0</v>
      </c>
      <c r="F93" s="116">
        <f>Лист1!F74</f>
        <v>0</v>
      </c>
    </row>
    <row r="94" spans="1:6" ht="15.75" thickBot="1">
      <c r="A94" s="43"/>
      <c r="B94" s="5" t="str">
        <f>Лист1!B75</f>
        <v>Услуги сиделки в нерабочее вр. будни</v>
      </c>
      <c r="C94" s="39">
        <f>Лист1!AC75</f>
        <v>200</v>
      </c>
      <c r="D94" s="101" t="s">
        <v>314</v>
      </c>
      <c r="E94" s="40">
        <f>Лист1!E75</f>
        <v>0</v>
      </c>
      <c r="F94" s="116">
        <f>Лист1!F75</f>
        <v>0</v>
      </c>
    </row>
    <row r="95" spans="1:6" ht="15.75" thickBot="1">
      <c r="A95" s="43"/>
      <c r="B95" s="5" t="str">
        <f>Лист1!B76</f>
        <v>Услуги сиделки выход.празд</v>
      </c>
      <c r="C95" s="39">
        <f>Лист1!AC76</f>
        <v>400</v>
      </c>
      <c r="D95" s="101" t="s">
        <v>314</v>
      </c>
      <c r="E95" s="40">
        <f>Лист1!E76</f>
        <v>0</v>
      </c>
      <c r="F95" s="116">
        <f>Лист1!F76</f>
        <v>0</v>
      </c>
    </row>
    <row r="96" spans="1:6" ht="15.75" thickBot="1">
      <c r="A96" s="43"/>
      <c r="B96" s="5" t="str">
        <f>Лист1!B77</f>
        <v>Приобр.промтов,продукт (за пределами)</v>
      </c>
      <c r="C96" s="39">
        <f>Лист1!AC77</f>
        <v>75</v>
      </c>
      <c r="D96" s="101" t="s">
        <v>315</v>
      </c>
      <c r="E96" s="40">
        <f>Лист1!E77</f>
        <v>0</v>
      </c>
      <c r="F96" s="116">
        <f>Лист1!F77</f>
        <v>0</v>
      </c>
    </row>
    <row r="97" spans="1:6" ht="15.75" thickBot="1">
      <c r="A97" s="43"/>
      <c r="B97" s="5" t="str">
        <f>Лист1!B78</f>
        <v>Посещен. организаций без получателя</v>
      </c>
      <c r="C97" s="39">
        <f>Лист1!AC78</f>
        <v>25</v>
      </c>
      <c r="D97" s="101" t="s">
        <v>315</v>
      </c>
      <c r="E97" s="40">
        <f>Лист1!E78</f>
        <v>0</v>
      </c>
      <c r="F97" s="116">
        <f>Лист1!F78</f>
        <v>0</v>
      </c>
    </row>
    <row r="98" spans="1:6" ht="15.75" thickBot="1">
      <c r="A98" s="43"/>
      <c r="B98" s="5" t="str">
        <f>Лист1!B79</f>
        <v>Вызов врача на дом</v>
      </c>
      <c r="C98" s="39">
        <f>Лист1!AC79</f>
        <v>3.4</v>
      </c>
      <c r="D98" s="101" t="s">
        <v>315</v>
      </c>
      <c r="E98" s="40">
        <f>Лист1!E79</f>
        <v>0</v>
      </c>
      <c r="F98" s="116">
        <f>Лист1!F79</f>
        <v>0</v>
      </c>
    </row>
    <row r="99" spans="1:6" ht="15.75" thickBot="1">
      <c r="A99" s="43"/>
      <c r="B99" s="5" t="str">
        <f>Лист1!B80</f>
        <v>Ожидание экстренных служб</v>
      </c>
      <c r="C99" s="39">
        <f>Лист1!AC80</f>
        <v>45</v>
      </c>
      <c r="D99" s="101" t="s">
        <v>314</v>
      </c>
      <c r="E99" s="40">
        <f>Лист1!E80</f>
        <v>0</v>
      </c>
      <c r="F99" s="116">
        <f>Лист1!F80</f>
        <v>0</v>
      </c>
    </row>
    <row r="100" spans="1:6" ht="15.75" thickBot="1">
      <c r="A100" s="43"/>
      <c r="B100" s="5" t="str">
        <f>Лист1!B81</f>
        <v>Замена одноразового подгузника</v>
      </c>
      <c r="C100" s="39">
        <f>Лист1!AC81</f>
        <v>45</v>
      </c>
      <c r="D100" s="101" t="s">
        <v>316</v>
      </c>
      <c r="E100" s="40">
        <f>Лист1!E81</f>
        <v>0</v>
      </c>
      <c r="F100" s="116">
        <f>Лист1!F81</f>
        <v>0</v>
      </c>
    </row>
    <row r="101" spans="1:6" ht="15.75" thickBot="1">
      <c r="A101" s="43"/>
      <c r="B101" s="5" t="str">
        <f>Лист1!B82</f>
        <v>Обработка головы при педикулезе</v>
      </c>
      <c r="C101" s="39">
        <f>Лист1!AC82</f>
        <v>80</v>
      </c>
      <c r="D101" s="101" t="s">
        <v>315</v>
      </c>
      <c r="E101" s="40">
        <f>Лист1!E82</f>
        <v>0</v>
      </c>
      <c r="F101" s="116">
        <f>Лист1!F82</f>
        <v>0</v>
      </c>
    </row>
    <row r="102" spans="1:6" ht="15.75" thickBot="1">
      <c r="A102" s="43"/>
      <c r="B102" s="5" t="str">
        <f>Лист1!B83</f>
        <v>Бритье электробритвой</v>
      </c>
      <c r="C102" s="39">
        <f>Лист1!AC83</f>
        <v>6.6</v>
      </c>
      <c r="D102" s="101" t="s">
        <v>315</v>
      </c>
      <c r="E102" s="40">
        <f>Лист1!E83</f>
        <v>0</v>
      </c>
      <c r="F102" s="116">
        <f>Лист1!F83</f>
        <v>0</v>
      </c>
    </row>
    <row r="103" spans="1:6" ht="15.75" thickBot="1">
      <c r="A103" s="43"/>
      <c r="B103" s="5" t="str">
        <f>Лист1!B84</f>
        <v>Бритье станком</v>
      </c>
      <c r="C103" s="39">
        <f>Лист1!AC84</f>
        <v>8.9</v>
      </c>
      <c r="D103" s="101" t="s">
        <v>315</v>
      </c>
      <c r="E103" s="40">
        <f>Лист1!E84</f>
        <v>0</v>
      </c>
      <c r="F103" s="116">
        <f>Лист1!F84</f>
        <v>0</v>
      </c>
    </row>
    <row r="104" spans="1:6" ht="15.75" thickBot="1">
      <c r="A104" s="43"/>
      <c r="B104" s="5" t="str">
        <f>Лист1!B85</f>
        <v>Гигиеническая стрижка ногтей на руках</v>
      </c>
      <c r="C104" s="39">
        <f>Лист1!AC85</f>
        <v>10</v>
      </c>
      <c r="D104" s="101" t="s">
        <v>315</v>
      </c>
      <c r="E104" s="40">
        <f>Лист1!E85</f>
        <v>0</v>
      </c>
      <c r="F104" s="116">
        <f>Лист1!F85</f>
        <v>0</v>
      </c>
    </row>
    <row r="105" spans="1:6" ht="15.75" thickBot="1">
      <c r="A105" s="43"/>
      <c r="B105" s="5" t="str">
        <f>Лист1!B86</f>
        <v>Гигиеническая стрижка ногтей на ногах</v>
      </c>
      <c r="C105" s="39">
        <f>Лист1!AC86</f>
        <v>15</v>
      </c>
      <c r="D105" s="101" t="s">
        <v>315</v>
      </c>
      <c r="E105" s="40">
        <f>Лист1!E86</f>
        <v>0</v>
      </c>
      <c r="F105" s="116">
        <f>Лист1!F86</f>
        <v>0</v>
      </c>
    </row>
    <row r="106" spans="1:6" ht="15.75" thickBot="1">
      <c r="A106" s="43"/>
      <c r="B106" s="5" t="str">
        <f>Лист1!B87</f>
        <v>Подготовка к приему ванны</v>
      </c>
      <c r="C106" s="39">
        <f>Лист1!AC87</f>
        <v>11.3</v>
      </c>
      <c r="D106" s="101" t="s">
        <v>315</v>
      </c>
      <c r="E106" s="40">
        <f>Лист1!E87</f>
        <v>0</v>
      </c>
      <c r="F106" s="116">
        <f>Лист1!F87</f>
        <v>0</v>
      </c>
    </row>
    <row r="107" spans="1:6" ht="15.75" thickBot="1">
      <c r="A107" s="43"/>
      <c r="B107" s="5" t="str">
        <f>Лист1!B88</f>
        <v>Подготовка к приему бани</v>
      </c>
      <c r="C107" s="39">
        <f>Лист1!AC88</f>
        <v>15.8</v>
      </c>
      <c r="D107" s="101" t="s">
        <v>315</v>
      </c>
      <c r="E107" s="40">
        <f>Лист1!E88</f>
        <v>0</v>
      </c>
      <c r="F107" s="116">
        <f>Лист1!F88</f>
        <v>0</v>
      </c>
    </row>
    <row r="108" spans="1:6" ht="15.75" thickBot="1">
      <c r="A108" s="43"/>
      <c r="B108" s="5" t="str">
        <f>Лист1!B89</f>
        <v>Купание в ванне</v>
      </c>
      <c r="C108" s="39">
        <f>Лист1!AC89</f>
        <v>38.4</v>
      </c>
      <c r="D108" s="101" t="s">
        <v>315</v>
      </c>
      <c r="E108" s="40">
        <f>Лист1!E89</f>
        <v>0</v>
      </c>
      <c r="F108" s="116">
        <f>Лист1!F89</f>
        <v>0</v>
      </c>
    </row>
    <row r="109" spans="1:6" ht="15.75" thickBot="1">
      <c r="A109" s="43"/>
      <c r="B109" s="5" t="str">
        <f>Лист1!B90</f>
        <v>Купание в бане</v>
      </c>
      <c r="C109" s="39">
        <f>Лист1!AC90</f>
        <v>33.8</v>
      </c>
      <c r="D109" s="101" t="s">
        <v>315</v>
      </c>
      <c r="E109" s="40">
        <f>Лист1!E90</f>
        <v>0</v>
      </c>
      <c r="F109" s="116">
        <f>Лист1!F90</f>
        <v>0</v>
      </c>
    </row>
    <row r="110" spans="1:6" ht="15.75" thickBot="1">
      <c r="A110" s="43"/>
      <c r="B110" s="5" t="str">
        <f>Лист1!B91</f>
        <v>Втирание мази</v>
      </c>
      <c r="C110" s="39">
        <f>Лист1!AC91</f>
        <v>2.3</v>
      </c>
      <c r="D110" s="101" t="s">
        <v>315</v>
      </c>
      <c r="E110" s="40">
        <f>Лист1!E91</f>
        <v>0</v>
      </c>
      <c r="F110" s="116">
        <f>Лист1!F91</f>
        <v>0</v>
      </c>
    </row>
    <row r="111" spans="1:6" ht="15.75" thickBot="1">
      <c r="A111" s="43"/>
      <c r="B111" s="5" t="str">
        <f>Лист1!B92</f>
        <v>Закапывание капель </v>
      </c>
      <c r="C111" s="39">
        <f>Лист1!AC92</f>
        <v>4.6</v>
      </c>
      <c r="D111" s="101" t="s">
        <v>315</v>
      </c>
      <c r="E111" s="40">
        <f>Лист1!E92</f>
        <v>0</v>
      </c>
      <c r="F111" s="116">
        <f>Лист1!F92</f>
        <v>0</v>
      </c>
    </row>
    <row r="112" spans="1:6" ht="15.75" thickBot="1">
      <c r="A112" s="43"/>
      <c r="B112" s="5" t="str">
        <f>Лист1!B93</f>
        <v>Гигиеническое укорачивание волос  </v>
      </c>
      <c r="C112" s="39">
        <f>Лист1!AC93</f>
        <v>50</v>
      </c>
      <c r="D112" s="101" t="s">
        <v>315</v>
      </c>
      <c r="E112" s="40">
        <f>Лист1!E93</f>
        <v>0</v>
      </c>
      <c r="F112" s="116">
        <f>Лист1!F93</f>
        <v>0</v>
      </c>
    </row>
    <row r="113" spans="1:6" ht="15.75" thickBot="1">
      <c r="A113" s="43"/>
      <c r="B113" s="5" t="str">
        <f>Лист1!B94</f>
        <v>Стирка белья в благоустр вручную </v>
      </c>
      <c r="C113" s="39">
        <f>Лист1!AC94</f>
        <v>45</v>
      </c>
      <c r="D113" s="101" t="s">
        <v>317</v>
      </c>
      <c r="E113" s="40">
        <f>Лист1!E94</f>
        <v>0</v>
      </c>
      <c r="F113" s="116">
        <f>Лист1!F94</f>
        <v>0</v>
      </c>
    </row>
    <row r="114" spans="1:6" ht="15.75" thickBot="1">
      <c r="A114" s="43"/>
      <c r="B114" s="5" t="str">
        <f>Лист1!B95</f>
        <v>Стирка белья в благоустр машинная </v>
      </c>
      <c r="C114" s="39">
        <f>Лист1!AC95</f>
        <v>22.5</v>
      </c>
      <c r="D114" s="101" t="s">
        <v>314</v>
      </c>
      <c r="E114" s="40">
        <f>Лист1!E95</f>
        <v>0</v>
      </c>
      <c r="F114" s="116">
        <f>Лист1!F95</f>
        <v>0</v>
      </c>
    </row>
    <row r="115" spans="1:6" ht="15.75" thickBot="1">
      <c r="A115" s="43"/>
      <c r="B115" s="5" t="str">
        <f>Лист1!B96</f>
        <v>Стирка белья в благоустр маш с отжимом</v>
      </c>
      <c r="C115" s="39">
        <f>Лист1!AC96</f>
        <v>15.8</v>
      </c>
      <c r="D115" s="101" t="s">
        <v>314</v>
      </c>
      <c r="E115" s="40">
        <f>Лист1!E96</f>
        <v>0</v>
      </c>
      <c r="F115" s="116">
        <f>Лист1!F96</f>
        <v>0</v>
      </c>
    </row>
    <row r="116" spans="1:6" ht="15.75" thickBot="1">
      <c r="A116" s="43"/>
      <c r="B116" s="5" t="str">
        <f>Лист1!B97</f>
        <v>Стирка белья в благоустр автомат загрузка</v>
      </c>
      <c r="C116" s="39">
        <f>Лист1!AC97</f>
        <v>8</v>
      </c>
      <c r="D116" s="101" t="s">
        <v>315</v>
      </c>
      <c r="E116" s="40">
        <f>Лист1!E97</f>
        <v>0</v>
      </c>
      <c r="F116" s="116">
        <f>Лист1!F97</f>
        <v>0</v>
      </c>
    </row>
    <row r="117" spans="1:6" ht="15.75" thickBot="1">
      <c r="A117" s="43"/>
      <c r="B117" s="5" t="str">
        <f>Лист1!B98</f>
        <v>Стирка белья без удобств  вручную </v>
      </c>
      <c r="C117" s="39">
        <f>Лист1!AC98</f>
        <v>50</v>
      </c>
      <c r="D117" s="101" t="s">
        <v>317</v>
      </c>
      <c r="E117" s="40">
        <f>Лист1!E98</f>
        <v>0</v>
      </c>
      <c r="F117" s="116">
        <f>Лист1!F98</f>
        <v>0</v>
      </c>
    </row>
    <row r="118" spans="1:6" ht="15.75" thickBot="1">
      <c r="A118" s="43"/>
      <c r="B118" s="5" t="str">
        <f>Лист1!B99</f>
        <v>Стирка белья без удобств  маш</v>
      </c>
      <c r="C118" s="39">
        <f>Лист1!AC99</f>
        <v>27.1</v>
      </c>
      <c r="D118" s="101" t="s">
        <v>314</v>
      </c>
      <c r="E118" s="40">
        <f>Лист1!E99</f>
        <v>0</v>
      </c>
      <c r="F118" s="116">
        <f>Лист1!F99</f>
        <v>0</v>
      </c>
    </row>
    <row r="119" spans="1:6" ht="15.75" thickBot="1">
      <c r="A119" s="43"/>
      <c r="B119" s="5" t="str">
        <f>Лист1!B100</f>
        <v>Стирка белья без удобств  маш с отжимом</v>
      </c>
      <c r="C119" s="39">
        <f>Лист1!AC100</f>
        <v>20.2</v>
      </c>
      <c r="D119" s="101" t="s">
        <v>314</v>
      </c>
      <c r="E119" s="40">
        <f>Лист1!E100</f>
        <v>0</v>
      </c>
      <c r="F119" s="116">
        <f>Лист1!F100</f>
        <v>0</v>
      </c>
    </row>
    <row r="120" spans="1:6" ht="15.75" thickBot="1">
      <c r="A120" s="43"/>
      <c r="B120" s="5" t="str">
        <f>Лист1!B101</f>
        <v>Стирка белья без удобств автомат загрузка</v>
      </c>
      <c r="C120" s="39">
        <f>Лист1!AC101</f>
        <v>8</v>
      </c>
      <c r="D120" s="101" t="s">
        <v>315</v>
      </c>
      <c r="E120" s="40">
        <f>Лист1!E101</f>
        <v>0</v>
      </c>
      <c r="F120" s="116">
        <f>Лист1!F101</f>
        <v>0</v>
      </c>
    </row>
    <row r="121" spans="1:6" ht="15.75" thickBot="1">
      <c r="A121" s="43"/>
      <c r="B121" s="5" t="str">
        <f>Лист1!B102</f>
        <v>Дополнит полоскание белья и отжим вручн</v>
      </c>
      <c r="C121" s="39">
        <f>Лист1!AC102</f>
        <v>200</v>
      </c>
      <c r="D121" s="101" t="s">
        <v>315</v>
      </c>
      <c r="E121" s="40">
        <f>Лист1!E102</f>
        <v>0</v>
      </c>
      <c r="F121" s="116">
        <f>Лист1!F102</f>
        <v>0</v>
      </c>
    </row>
    <row r="122" spans="1:6" ht="15.75" thickBot="1">
      <c r="A122" s="43"/>
      <c r="B122" s="5" t="str">
        <f>Лист1!B103</f>
        <v>Развешивание постиранного белья</v>
      </c>
      <c r="C122" s="39">
        <f>Лист1!AC103</f>
        <v>2.3</v>
      </c>
      <c r="D122" s="101" t="s">
        <v>318</v>
      </c>
      <c r="E122" s="40">
        <f>Лист1!E103</f>
        <v>0</v>
      </c>
      <c r="F122" s="116">
        <f>Лист1!F103</f>
        <v>0</v>
      </c>
    </row>
    <row r="123" spans="1:6" ht="15.75" thickBot="1">
      <c r="A123" s="43"/>
      <c r="B123" s="5" t="str">
        <f>Лист1!B104</f>
        <v>Навешивание или снятие штор</v>
      </c>
      <c r="C123" s="39">
        <f>Лист1!AC104</f>
        <v>4.6</v>
      </c>
      <c r="D123" s="101" t="s">
        <v>319</v>
      </c>
      <c r="E123" s="40">
        <f>Лист1!E104</f>
        <v>0</v>
      </c>
      <c r="F123" s="116">
        <f>Лист1!F104</f>
        <v>0</v>
      </c>
    </row>
    <row r="124" spans="1:6" ht="15.75" thickBot="1">
      <c r="A124" s="43"/>
      <c r="B124" s="5" t="str">
        <f>Лист1!B105</f>
        <v>Глажение белья</v>
      </c>
      <c r="C124" s="39">
        <f>Лист1!AC105</f>
        <v>11.2</v>
      </c>
      <c r="D124" s="101" t="s">
        <v>317</v>
      </c>
      <c r="E124" s="40">
        <f>Лист1!E105</f>
        <v>0</v>
      </c>
      <c r="F124" s="116">
        <f>Лист1!F105</f>
        <v>0</v>
      </c>
    </row>
    <row r="125" spans="1:6" ht="15.75" thickBot="1">
      <c r="A125" s="43"/>
      <c r="B125" s="5" t="str">
        <f>Лист1!B106</f>
        <v>Мелкий ремонт белья</v>
      </c>
      <c r="C125" s="39">
        <f>Лист1!AC106</f>
        <v>1.1</v>
      </c>
      <c r="D125" s="101" t="s">
        <v>320</v>
      </c>
      <c r="E125" s="40">
        <f>Лист1!E106</f>
        <v>0</v>
      </c>
      <c r="F125" s="116">
        <f>Лист1!F106</f>
        <v>0</v>
      </c>
    </row>
    <row r="126" spans="1:6" ht="15.75" thickBot="1">
      <c r="A126" s="43"/>
      <c r="B126" s="5" t="str">
        <f>Лист1!B107</f>
        <v>Мытье посуды неблагоустроенный сектор</v>
      </c>
      <c r="C126" s="39">
        <f>Лист1!AC107</f>
        <v>4.6</v>
      </c>
      <c r="D126" s="101" t="s">
        <v>321</v>
      </c>
      <c r="E126" s="40">
        <f>Лист1!E107</f>
        <v>0</v>
      </c>
      <c r="F126" s="116">
        <f>Лист1!F107</f>
        <v>0</v>
      </c>
    </row>
    <row r="127" spans="1:6" ht="15.75" thickBot="1">
      <c r="A127" s="43"/>
      <c r="B127" s="5" t="str">
        <f>Лист1!B108</f>
        <v>Мытье посуды благоустроенный сектор</v>
      </c>
      <c r="C127" s="39">
        <f>Лист1!AC108</f>
        <v>2.3</v>
      </c>
      <c r="D127" s="101" t="s">
        <v>321</v>
      </c>
      <c r="E127" s="40">
        <f>Лист1!E108</f>
        <v>0</v>
      </c>
      <c r="F127" s="116">
        <f>Лист1!F108</f>
        <v>0</v>
      </c>
    </row>
    <row r="128" spans="1:6" ht="15.75" thickBot="1">
      <c r="A128" s="43"/>
      <c r="B128" s="5" t="str">
        <f>Лист1!B109</f>
        <v>Мытье панелей, дверей</v>
      </c>
      <c r="C128" s="39">
        <f>Лист1!AC109</f>
        <v>2.3</v>
      </c>
      <c r="D128" s="101" t="s">
        <v>322</v>
      </c>
      <c r="E128" s="40">
        <f>Лист1!E109</f>
        <v>0</v>
      </c>
      <c r="F128" s="116">
        <f>Лист1!F109</f>
        <v>0</v>
      </c>
    </row>
    <row r="129" spans="1:6" ht="15.75" thickBot="1">
      <c r="A129" s="43"/>
      <c r="B129" s="5" t="str">
        <f>Лист1!B110</f>
        <v>Чистка раковины</v>
      </c>
      <c r="C129" s="39">
        <f>Лист1!AC110</f>
        <v>2.3</v>
      </c>
      <c r="D129" s="101" t="s">
        <v>319</v>
      </c>
      <c r="E129" s="40">
        <f>Лист1!E110</f>
        <v>0</v>
      </c>
      <c r="F129" s="116">
        <f>Лист1!F110</f>
        <v>0</v>
      </c>
    </row>
    <row r="130" spans="1:6" ht="15.75" thickBot="1">
      <c r="A130" s="43"/>
      <c r="B130" s="5" t="str">
        <f>Лист1!B111</f>
        <v>Чистка ванны</v>
      </c>
      <c r="C130" s="39">
        <f>Лист1!AC111</f>
        <v>10</v>
      </c>
      <c r="D130" s="101" t="s">
        <v>319</v>
      </c>
      <c r="E130" s="40">
        <f>Лист1!E111</f>
        <v>0</v>
      </c>
      <c r="F130" s="116">
        <f>Лист1!F111</f>
        <v>0</v>
      </c>
    </row>
    <row r="131" spans="1:6" ht="15.75" thickBot="1">
      <c r="A131" s="43"/>
      <c r="B131" s="5" t="str">
        <f>Лист1!B112</f>
        <v>Чистка унитаза</v>
      </c>
      <c r="C131" s="39">
        <f>Лист1!AC112</f>
        <v>15</v>
      </c>
      <c r="D131" s="101" t="s">
        <v>319</v>
      </c>
      <c r="E131" s="40">
        <f>Лист1!E112</f>
        <v>0</v>
      </c>
      <c r="F131" s="116">
        <f>Лист1!F112</f>
        <v>0</v>
      </c>
    </row>
    <row r="132" spans="1:6" ht="15.75" thickBot="1">
      <c r="A132" s="43"/>
      <c r="B132" s="5" t="str">
        <f>Лист1!B113</f>
        <v>Чистка электрической или газовой печи</v>
      </c>
      <c r="C132" s="39">
        <f>Лист1!AC113</f>
        <v>6.6</v>
      </c>
      <c r="D132" s="101" t="s">
        <v>319</v>
      </c>
      <c r="E132" s="40">
        <f>Лист1!E113</f>
        <v>0</v>
      </c>
      <c r="F132" s="116">
        <f>Лист1!F113</f>
        <v>0</v>
      </c>
    </row>
    <row r="133" spans="1:6" ht="15.75" thickBot="1">
      <c r="A133" s="43"/>
      <c r="B133" s="5" t="str">
        <f>Лист1!B114</f>
        <v>Мытье холодильника</v>
      </c>
      <c r="C133" s="39">
        <f>Лист1!AC114</f>
        <v>15.8</v>
      </c>
      <c r="D133" s="101" t="s">
        <v>319</v>
      </c>
      <c r="E133" s="40">
        <f>Лист1!E114</f>
        <v>0</v>
      </c>
      <c r="F133" s="116">
        <f>Лист1!F114</f>
        <v>0</v>
      </c>
    </row>
    <row r="134" spans="1:6" ht="15.75" thickBot="1">
      <c r="A134" s="43"/>
      <c r="B134" s="5" t="str">
        <f>Лист1!B115</f>
        <v>Мытье окон без очистки от утепления </v>
      </c>
      <c r="C134" s="39">
        <f>Лист1!AC115</f>
        <v>2.3</v>
      </c>
      <c r="D134" s="101" t="s">
        <v>323</v>
      </c>
      <c r="E134" s="40">
        <f>Лист1!E115</f>
        <v>0</v>
      </c>
      <c r="F134" s="116">
        <f>Лист1!F115</f>
        <v>0</v>
      </c>
    </row>
    <row r="135" spans="1:6" ht="15.75" thickBot="1">
      <c r="A135" s="43"/>
      <c r="B135" s="5" t="str">
        <f>Лист1!B116</f>
        <v>Мытье окон с очисткой от утепления</v>
      </c>
      <c r="C135" s="39">
        <f>Лист1!AC116</f>
        <v>4.6</v>
      </c>
      <c r="D135" s="101" t="s">
        <v>323</v>
      </c>
      <c r="E135" s="40">
        <f>Лист1!E116</f>
        <v>0</v>
      </c>
      <c r="F135" s="116">
        <f>Лист1!F116</f>
        <v>0</v>
      </c>
    </row>
    <row r="136" spans="1:6" ht="15.75" thickBot="1">
      <c r="A136" s="43"/>
      <c r="B136" s="5" t="str">
        <f>Лист1!B117</f>
        <v>Утепление рам к зиме</v>
      </c>
      <c r="C136" s="39">
        <f>Лист1!AC117</f>
        <v>4.6</v>
      </c>
      <c r="D136" s="101" t="s">
        <v>324</v>
      </c>
      <c r="E136" s="40">
        <f>Лист1!E117</f>
        <v>0</v>
      </c>
      <c r="F136" s="116">
        <f>Лист1!F117</f>
        <v>0</v>
      </c>
    </row>
    <row r="137" spans="1:6" ht="15.75" thickBot="1">
      <c r="A137" s="43"/>
      <c r="B137" s="5" t="str">
        <f>Лист1!B118</f>
        <v>Мытье отопительной батареи</v>
      </c>
      <c r="C137" s="39">
        <f>Лист1!AC118</f>
        <v>4.6</v>
      </c>
      <c r="D137" s="101" t="s">
        <v>324</v>
      </c>
      <c r="E137" s="40">
        <f>Лист1!E118</f>
        <v>0</v>
      </c>
      <c r="F137" s="116">
        <f>Лист1!F118</f>
        <v>0</v>
      </c>
    </row>
    <row r="138" spans="1:6" ht="15.75" thickBot="1">
      <c r="A138" s="43"/>
      <c r="B138" s="5" t="str">
        <f>Лист1!B119</f>
        <v>Мытье зеркал, стекол в мебели</v>
      </c>
      <c r="C138" s="39">
        <f>Лист1!AC119</f>
        <v>2.3</v>
      </c>
      <c r="D138" s="101" t="s">
        <v>322</v>
      </c>
      <c r="E138" s="40">
        <f>Лист1!E119</f>
        <v>0</v>
      </c>
      <c r="F138" s="116">
        <f>Лист1!F119</f>
        <v>0</v>
      </c>
    </row>
    <row r="139" spans="1:6" ht="15.75" thickBot="1">
      <c r="A139" s="43"/>
      <c r="B139" s="5" t="str">
        <f>Лист1!B120</f>
        <v>Мытье, чистка люстр, бра и т.д.</v>
      </c>
      <c r="C139" s="39">
        <f>Лист1!AC120</f>
        <v>4.6</v>
      </c>
      <c r="D139" s="101" t="s">
        <v>319</v>
      </c>
      <c r="E139" s="40">
        <f>Лист1!E120</f>
        <v>0</v>
      </c>
      <c r="F139" s="116">
        <f>Лист1!F120</f>
        <v>0</v>
      </c>
    </row>
    <row r="140" spans="1:6" ht="15.75" thickBot="1">
      <c r="A140" s="43"/>
      <c r="B140" s="5" t="str">
        <f>Лист1!B121</f>
        <v>Чистка ковра, полов покрыт пылесосом</v>
      </c>
      <c r="C140" s="39">
        <f>Лист1!AC121</f>
        <v>2.3</v>
      </c>
      <c r="D140" s="101" t="s">
        <v>323</v>
      </c>
      <c r="E140" s="40">
        <f>Лист1!E121</f>
        <v>0</v>
      </c>
      <c r="F140" s="116">
        <f>Лист1!F121</f>
        <v>0</v>
      </c>
    </row>
    <row r="141" spans="1:6" ht="15.75" thickBot="1">
      <c r="A141" s="43"/>
      <c r="B141" s="5" t="str">
        <f>Лист1!B122</f>
        <v>Чистка ковра, полов покрыт веником</v>
      </c>
      <c r="C141" s="39">
        <f>Лист1!AC122</f>
        <v>4.6</v>
      </c>
      <c r="D141" s="101" t="s">
        <v>323</v>
      </c>
      <c r="E141" s="40">
        <f>Лист1!E122</f>
        <v>0</v>
      </c>
      <c r="F141" s="116">
        <f>Лист1!F122</f>
        <v>0</v>
      </c>
    </row>
    <row r="142" spans="1:6" ht="15.75" thickBot="1">
      <c r="A142" s="43"/>
      <c r="B142" s="5" t="str">
        <f>Лист1!B123</f>
        <v>Выбивка половиков от пыли на улице</v>
      </c>
      <c r="C142" s="39">
        <f>Лист1!AC123</f>
        <v>4.6</v>
      </c>
      <c r="D142" s="101" t="s">
        <v>325</v>
      </c>
      <c r="E142" s="40">
        <f>Лист1!E123</f>
        <v>0</v>
      </c>
      <c r="F142" s="116">
        <f>Лист1!F123</f>
        <v>0</v>
      </c>
    </row>
    <row r="143" spans="1:6" ht="15.75" thickBot="1">
      <c r="A143" s="43"/>
      <c r="B143" s="5" t="str">
        <f>Лист1!B124</f>
        <v>Борьба с домашними насекомыми</v>
      </c>
      <c r="C143" s="39">
        <f>Лист1!AC124</f>
        <v>2.3</v>
      </c>
      <c r="D143" s="101" t="s">
        <v>323</v>
      </c>
      <c r="E143" s="40">
        <f>Лист1!E124</f>
        <v>0</v>
      </c>
      <c r="F143" s="116">
        <f>Лист1!F124</f>
        <v>0</v>
      </c>
    </row>
    <row r="144" spans="1:6" ht="15.75" thickBot="1">
      <c r="A144" s="43"/>
      <c r="B144" s="5" t="str">
        <f>Лист1!B125</f>
        <v>Мытье полов после ремонта</v>
      </c>
      <c r="C144" s="39">
        <f>Лист1!AC125</f>
        <v>6.6</v>
      </c>
      <c r="D144" s="101" t="s">
        <v>323</v>
      </c>
      <c r="E144" s="40">
        <f>Лист1!E125</f>
        <v>0</v>
      </c>
      <c r="F144" s="116">
        <f>Лист1!F125</f>
        <v>0</v>
      </c>
    </row>
    <row r="145" spans="1:6" ht="15.75" thickBot="1">
      <c r="A145" s="43"/>
      <c r="B145" s="5" t="str">
        <f>Лист1!B126</f>
        <v>Влажная уборка пола, плинтусов </v>
      </c>
      <c r="C145" s="39">
        <f>Лист1!AC126</f>
        <v>6</v>
      </c>
      <c r="D145" s="101" t="s">
        <v>323</v>
      </c>
      <c r="E145" s="40">
        <f>Лист1!E126</f>
        <v>0</v>
      </c>
      <c r="F145" s="116">
        <f>Лист1!F126</f>
        <v>0</v>
      </c>
    </row>
    <row r="146" spans="1:6" ht="15.75" thickBot="1">
      <c r="A146" s="43"/>
      <c r="B146" s="5" t="str">
        <f>Лист1!B127</f>
        <v>Чистка и дезинфекция душевой кабины</v>
      </c>
      <c r="C146" s="39">
        <f>Лист1!AC127</f>
        <v>50</v>
      </c>
      <c r="D146" s="101" t="s">
        <v>326</v>
      </c>
      <c r="E146" s="40">
        <f>Лист1!E127</f>
        <v>0</v>
      </c>
      <c r="F146" s="116">
        <f>Лист1!F127</f>
        <v>0</v>
      </c>
    </row>
    <row r="147" spans="1:6" ht="15.75" thickBot="1">
      <c r="A147" s="43"/>
      <c r="B147" s="5" t="str">
        <f>Лист1!B128</f>
        <v>Мытье микроволновки внутри и снаружи</v>
      </c>
      <c r="C147" s="39">
        <f>Лист1!AC128</f>
        <v>20</v>
      </c>
      <c r="D147" s="101" t="s">
        <v>326</v>
      </c>
      <c r="E147" s="40">
        <f>Лист1!E128</f>
        <v>0</v>
      </c>
      <c r="F147" s="116">
        <f>Лист1!F128</f>
        <v>0</v>
      </c>
    </row>
    <row r="148" spans="1:6" ht="17.25" thickBot="1">
      <c r="A148" s="43"/>
      <c r="B148" s="5" t="str">
        <f>Лист1!B129</f>
        <v>Удаление загрязнений от экскрементов </v>
      </c>
      <c r="C148" s="39">
        <f>Лист1!AC129</f>
        <v>80</v>
      </c>
      <c r="D148" s="101" t="s">
        <v>327</v>
      </c>
      <c r="E148" s="40">
        <f>Лист1!E129</f>
        <v>0</v>
      </c>
      <c r="F148" s="116">
        <f>Лист1!F129</f>
        <v>0</v>
      </c>
    </row>
    <row r="149" spans="1:6" ht="15.75" thickBot="1">
      <c r="A149" s="43"/>
      <c r="B149" s="5" t="str">
        <f>Лист1!B130</f>
        <v>Чистка пылесоса</v>
      </c>
      <c r="C149" s="39">
        <f>Лист1!AC130</f>
        <v>25</v>
      </c>
      <c r="D149" s="101" t="s">
        <v>328</v>
      </c>
      <c r="E149" s="40">
        <f>Лист1!E130</f>
        <v>0</v>
      </c>
      <c r="F149" s="116">
        <f>Лист1!F130</f>
        <v>0</v>
      </c>
    </row>
    <row r="150" spans="1:6" ht="15.75" thickBot="1">
      <c r="A150" s="43"/>
      <c r="B150" s="5" t="str">
        <f>Лист1!B131</f>
        <v>Складир белья в шкаф, уборка в шкафу</v>
      </c>
      <c r="C150" s="39">
        <f>Лист1!AC131</f>
        <v>20</v>
      </c>
      <c r="D150" s="101" t="s">
        <v>328</v>
      </c>
      <c r="E150" s="40">
        <f>Лист1!E131</f>
        <v>0</v>
      </c>
      <c r="F150" s="116">
        <f>Лист1!F131</f>
        <v>0</v>
      </c>
    </row>
    <row r="151" spans="1:6" ht="15.75" thickBot="1">
      <c r="A151" s="43"/>
      <c r="B151" s="5" t="str">
        <f>Лист1!B132</f>
        <v>Складирование продуктов в холодильник</v>
      </c>
      <c r="C151" s="39">
        <f>Лист1!AC132</f>
        <v>20</v>
      </c>
      <c r="D151" s="101" t="s">
        <v>328</v>
      </c>
      <c r="E151" s="40">
        <f>Лист1!E132</f>
        <v>0</v>
      </c>
      <c r="F151" s="116">
        <f>Лист1!F132</f>
        <v>0</v>
      </c>
    </row>
    <row r="152" spans="1:6" ht="15.75" thickBot="1">
      <c r="A152" s="43"/>
      <c r="B152" s="5" t="str">
        <f>Лист1!B133</f>
        <v>Уборка веранда, балкон,гараж,стайка</v>
      </c>
      <c r="C152" s="39">
        <f>Лист1!AC133</f>
        <v>100</v>
      </c>
      <c r="D152" s="101" t="s">
        <v>323</v>
      </c>
      <c r="E152" s="40">
        <f>Лист1!E133</f>
        <v>0</v>
      </c>
      <c r="F152" s="116">
        <f>Лист1!F133</f>
        <v>0</v>
      </c>
    </row>
    <row r="153" spans="1:6" ht="15.75" thickBot="1">
      <c r="A153" s="43"/>
      <c r="B153" s="5" t="str">
        <f>Лист1!B134</f>
        <v>Залив воды в отопление в доме из шланга</v>
      </c>
      <c r="C153" s="39">
        <f>Лист1!AC134</f>
        <v>50</v>
      </c>
      <c r="D153" s="101" t="s">
        <v>315</v>
      </c>
      <c r="E153" s="40">
        <f>Лист1!E134</f>
        <v>0</v>
      </c>
      <c r="F153" s="116">
        <f>Лист1!F134</f>
        <v>0</v>
      </c>
    </row>
    <row r="154" spans="1:6" ht="15.75" thickBot="1">
      <c r="A154" s="43"/>
      <c r="B154" s="5" t="str">
        <f>Лист1!B135</f>
        <v>Залив воды в отопление в доме ведро</v>
      </c>
      <c r="C154" s="39">
        <f>Лист1!AC135</f>
        <v>20</v>
      </c>
      <c r="D154" s="101" t="s">
        <v>315</v>
      </c>
      <c r="E154" s="40">
        <f>Лист1!E135</f>
        <v>0</v>
      </c>
      <c r="F154" s="116">
        <f>Лист1!F135</f>
        <v>0</v>
      </c>
    </row>
    <row r="155" spans="1:6" ht="15.75" thickBot="1">
      <c r="A155" s="43"/>
      <c r="B155" s="5" t="str">
        <f>Лист1!B136</f>
        <v>Снятие и установка оконных рам</v>
      </c>
      <c r="C155" s="39">
        <f>Лист1!AC136</f>
        <v>15</v>
      </c>
      <c r="D155" s="101" t="s">
        <v>315</v>
      </c>
      <c r="E155" s="40">
        <f>Лист1!E136</f>
        <v>0</v>
      </c>
      <c r="F155" s="116">
        <f>Лист1!F136</f>
        <v>0</v>
      </c>
    </row>
    <row r="156" spans="1:6" ht="15.75" thickBot="1">
      <c r="A156" s="43"/>
      <c r="B156" s="5" t="str">
        <f>Лист1!B137</f>
        <v>Колка угля, втч, смерзшегося, ведро</v>
      </c>
      <c r="C156" s="39">
        <f>Лист1!AC137</f>
        <v>4.6</v>
      </c>
      <c r="D156" s="101" t="s">
        <v>315</v>
      </c>
      <c r="E156" s="40">
        <f>Лист1!E137</f>
        <v>0</v>
      </c>
      <c r="F156" s="116">
        <f>Лист1!F137</f>
        <v>0</v>
      </c>
    </row>
    <row r="157" spans="1:6" ht="15.75" thickBot="1">
      <c r="A157" s="43"/>
      <c r="B157" s="5" t="str">
        <f>Лист1!B138</f>
        <v>Переноска дров</v>
      </c>
      <c r="C157" s="39">
        <f>Лист1!AC138</f>
        <v>15.9</v>
      </c>
      <c r="D157" s="101" t="s">
        <v>329</v>
      </c>
      <c r="E157" s="40">
        <f>Лист1!E138</f>
        <v>0</v>
      </c>
      <c r="F157" s="116">
        <f>Лист1!F138</f>
        <v>0</v>
      </c>
    </row>
    <row r="158" spans="1:6" ht="15.75" thickBot="1">
      <c r="A158" s="43"/>
      <c r="B158" s="5" t="str">
        <f>Лист1!B139</f>
        <v>Укладка дров в поленницу</v>
      </c>
      <c r="C158" s="39">
        <f>Лист1!AC139</f>
        <v>15.9</v>
      </c>
      <c r="D158" s="101" t="s">
        <v>329</v>
      </c>
      <c r="E158" s="40">
        <f>Лист1!E139</f>
        <v>0</v>
      </c>
      <c r="F158" s="116">
        <f>Лист1!F139</f>
        <v>0</v>
      </c>
    </row>
    <row r="159" spans="1:6" ht="15.75" thickBot="1">
      <c r="A159" s="43"/>
      <c r="B159" s="5" t="str">
        <f>Лист1!B140</f>
        <v>Достав воды (&gt; 30 литров) до 100 м, ведро</v>
      </c>
      <c r="C159" s="39">
        <f>Лист1!AC140</f>
        <v>6.9</v>
      </c>
      <c r="D159" s="101" t="s">
        <v>315</v>
      </c>
      <c r="E159" s="40">
        <f>Лист1!E140</f>
        <v>0</v>
      </c>
      <c r="F159" s="116">
        <f>Лист1!F140</f>
        <v>0</v>
      </c>
    </row>
    <row r="160" spans="1:6" ht="15.75" thickBot="1">
      <c r="A160" s="43"/>
      <c r="B160" s="5" t="str">
        <f>Лист1!B141</f>
        <v>Достав воды (&gt; 30 литров) свыш 100м, ведро</v>
      </c>
      <c r="C160" s="39">
        <f>Лист1!AC141</f>
        <v>9</v>
      </c>
      <c r="D160" s="101" t="s">
        <v>315</v>
      </c>
      <c r="E160" s="40">
        <f>Лист1!E141</f>
        <v>0</v>
      </c>
      <c r="F160" s="116">
        <f>Лист1!F141</f>
        <v>0</v>
      </c>
    </row>
    <row r="161" spans="1:6" ht="15.75" thickBot="1">
      <c r="A161" s="43"/>
      <c r="B161" s="5" t="str">
        <f>Лист1!B142</f>
        <v>Вынос грязной воды в неблаг /секторе, ведро</v>
      </c>
      <c r="C161" s="39">
        <f>Лист1!AC142</f>
        <v>6.9</v>
      </c>
      <c r="D161" s="101" t="s">
        <v>315</v>
      </c>
      <c r="E161" s="40">
        <f>Лист1!E142</f>
        <v>0</v>
      </c>
      <c r="F161" s="116">
        <f>Лист1!F142</f>
        <v>0</v>
      </c>
    </row>
    <row r="162" spans="1:6" ht="15.75" thickBot="1">
      <c r="A162" s="43"/>
      <c r="B162" s="5" t="str">
        <f>Лист1!B143</f>
        <v>Уборка придомовой территории</v>
      </c>
      <c r="C162" s="39">
        <f>Лист1!AC143</f>
        <v>100</v>
      </c>
      <c r="D162" s="101" t="s">
        <v>323</v>
      </c>
      <c r="E162" s="40">
        <f>Лист1!E143</f>
        <v>0</v>
      </c>
      <c r="F162" s="116">
        <f>Лист1!F143</f>
        <v>0</v>
      </c>
    </row>
    <row r="163" spans="1:6" ht="15.75" thickBot="1">
      <c r="A163" s="43"/>
      <c r="B163" s="5" t="str">
        <f>Лист1!B144</f>
        <v>Очистка снега с прохожей части</v>
      </c>
      <c r="C163" s="39">
        <f>Лист1!AC144</f>
        <v>23</v>
      </c>
      <c r="D163" s="101" t="s">
        <v>323</v>
      </c>
      <c r="E163" s="40">
        <f>Лист1!E144</f>
        <v>0</v>
      </c>
      <c r="F163" s="116">
        <f>Лист1!F144</f>
        <v>0</v>
      </c>
    </row>
    <row r="164" spans="1:6" ht="15.75" thickBot="1">
      <c r="A164" s="43"/>
      <c r="B164" s="5" t="str">
        <f>Лист1!B145</f>
        <v>Огород (не более 2 соток) вскапывание</v>
      </c>
      <c r="C164" s="39">
        <f>Лист1!AC145</f>
        <v>38.4</v>
      </c>
      <c r="D164" s="101" t="s">
        <v>330</v>
      </c>
      <c r="E164" s="40">
        <f>Лист1!E145</f>
        <v>0</v>
      </c>
      <c r="F164" s="116">
        <f>Лист1!F145</f>
        <v>0</v>
      </c>
    </row>
    <row r="165" spans="1:6" ht="15.75" thickBot="1">
      <c r="A165" s="43"/>
      <c r="B165" s="5" t="str">
        <f>Лист1!B146</f>
        <v>Огород (&lt;2 с) формир гряд, заделка семян</v>
      </c>
      <c r="C165" s="39">
        <f>Лист1!AC146</f>
        <v>27.1</v>
      </c>
      <c r="D165" s="101" t="s">
        <v>330</v>
      </c>
      <c r="E165" s="40">
        <f>Лист1!E146</f>
        <v>0</v>
      </c>
      <c r="F165" s="116">
        <f>Лист1!F146</f>
        <v>0</v>
      </c>
    </row>
    <row r="166" spans="1:6" ht="15.75" thickBot="1">
      <c r="A166" s="43"/>
      <c r="B166" s="5" t="str">
        <f>Лист1!B147</f>
        <v>Огород (&lt;2с) прополка  вручную</v>
      </c>
      <c r="C166" s="39">
        <f>Лист1!AC147</f>
        <v>24.9</v>
      </c>
      <c r="D166" s="101" t="s">
        <v>330</v>
      </c>
      <c r="E166" s="40">
        <f>Лист1!E147</f>
        <v>0</v>
      </c>
      <c r="F166" s="116">
        <f>Лист1!F147</f>
        <v>0</v>
      </c>
    </row>
    <row r="167" spans="1:6" ht="15.75" thickBot="1">
      <c r="A167" s="43"/>
      <c r="B167" s="5" t="str">
        <f>Лист1!B148</f>
        <v>полив огорода  из шланга</v>
      </c>
      <c r="C167" s="39">
        <f>Лист1!AC148</f>
        <v>11.2</v>
      </c>
      <c r="D167" s="101" t="s">
        <v>330</v>
      </c>
      <c r="E167" s="40">
        <f>Лист1!E148</f>
        <v>0</v>
      </c>
      <c r="F167" s="116">
        <f>Лист1!F148</f>
        <v>0</v>
      </c>
    </row>
    <row r="168" spans="1:6" ht="15.75" thickBot="1">
      <c r="A168" s="43"/>
      <c r="B168" s="5" t="str">
        <f>Лист1!B149</f>
        <v>полив огорода ведро/лейка</v>
      </c>
      <c r="C168" s="39">
        <f>Лист1!AC149</f>
        <v>7</v>
      </c>
      <c r="D168" s="101" t="s">
        <v>331</v>
      </c>
      <c r="E168" s="40">
        <f>Лист1!E149</f>
        <v>0</v>
      </c>
      <c r="F168" s="116">
        <f>Лист1!F149</f>
        <v>0</v>
      </c>
    </row>
    <row r="169" spans="1:6" ht="15.75" thickBot="1">
      <c r="A169" s="43"/>
      <c r="B169" s="5" t="str">
        <f>Лист1!B150</f>
        <v>уборка урожая (кроме картофеля)</v>
      </c>
      <c r="C169" s="39">
        <f>Лист1!AC150</f>
        <v>11.3</v>
      </c>
      <c r="D169" s="101" t="s">
        <v>332</v>
      </c>
      <c r="E169" s="40">
        <f>Лист1!E150</f>
        <v>0</v>
      </c>
      <c r="F169" s="116">
        <f>Лист1!F150</f>
        <v>0</v>
      </c>
    </row>
    <row r="170" spans="1:6" ht="15.75" thickBot="1">
      <c r="A170" s="43"/>
      <c r="B170" s="5" t="str">
        <f>Лист1!B151</f>
        <v>из погреба в доме, ведро   </v>
      </c>
      <c r="C170" s="39">
        <f>Лист1!AC151</f>
        <v>4.6</v>
      </c>
      <c r="D170" s="101" t="s">
        <v>333</v>
      </c>
      <c r="E170" s="40">
        <f>Лист1!E151</f>
        <v>0</v>
      </c>
      <c r="F170" s="116">
        <f>Лист1!F151</f>
        <v>0</v>
      </c>
    </row>
    <row r="171" spans="1:6" ht="15.75" thickBot="1">
      <c r="A171" s="43"/>
      <c r="B171" s="5" t="str">
        <f>Лист1!B152</f>
        <v>из погреба на улице, ведро</v>
      </c>
      <c r="C171" s="39">
        <f>Лист1!AC152</f>
        <v>6.7</v>
      </c>
      <c r="D171" s="101" t="s">
        <v>333</v>
      </c>
      <c r="E171" s="40">
        <f>Лист1!E152</f>
        <v>0</v>
      </c>
      <c r="F171" s="116">
        <f>Лист1!F152</f>
        <v>0</v>
      </c>
    </row>
    <row r="172" spans="1:6" ht="15.75" thickBot="1">
      <c r="A172" s="43"/>
      <c r="B172" s="5" t="str">
        <f>Лист1!B153</f>
        <v>Уход за комнатными растениями,полив</v>
      </c>
      <c r="C172" s="39">
        <f>Лист1!AC153</f>
        <v>10</v>
      </c>
      <c r="D172" s="101" t="s">
        <v>333</v>
      </c>
      <c r="E172" s="40">
        <f>Лист1!E153</f>
        <v>0</v>
      </c>
      <c r="F172" s="116">
        <f>Лист1!F153</f>
        <v>0</v>
      </c>
    </row>
    <row r="173" spans="1:6" ht="15.75" thickBot="1">
      <c r="A173" s="43"/>
      <c r="B173" s="5" t="str">
        <f>Лист1!B154</f>
        <v>взрыхлен, обрез, удален увядших листьев</v>
      </c>
      <c r="C173" s="39">
        <f>Лист1!AC154</f>
        <v>10</v>
      </c>
      <c r="D173" s="101" t="s">
        <v>333</v>
      </c>
      <c r="E173" s="40">
        <f>Лист1!E154</f>
        <v>0</v>
      </c>
      <c r="F173" s="116">
        <f>Лист1!F154</f>
        <v>0</v>
      </c>
    </row>
    <row r="174" spans="1:6" ht="15.75" thickBot="1">
      <c r="A174" s="43"/>
      <c r="B174" s="5" t="str">
        <f>Лист1!B155</f>
        <v>пересадка</v>
      </c>
      <c r="C174" s="39">
        <f>Лист1!AC155</f>
        <v>20</v>
      </c>
      <c r="D174" s="101" t="s">
        <v>333</v>
      </c>
      <c r="E174" s="40">
        <f>Лист1!E155</f>
        <v>0</v>
      </c>
      <c r="F174" s="116">
        <f>Лист1!F155</f>
        <v>0</v>
      </c>
    </row>
    <row r="175" spans="1:6" ht="15.75" thickBot="1">
      <c r="A175" s="43"/>
      <c r="B175" s="5" t="str">
        <f>Лист1!B156</f>
        <v>подкормка</v>
      </c>
      <c r="C175" s="39">
        <f>Лист1!AC156</f>
        <v>10</v>
      </c>
      <c r="D175" s="101" t="s">
        <v>333</v>
      </c>
      <c r="E175" s="40">
        <f>Лист1!E156</f>
        <v>0</v>
      </c>
      <c r="F175" s="116">
        <f>Лист1!F156</f>
        <v>0</v>
      </c>
    </row>
    <row r="176" spans="1:6" ht="15.75" thickBot="1">
      <c r="A176" s="43"/>
      <c r="B176" s="5" t="str">
        <f>Лист1!B157</f>
        <v>Уход за д/животн, птиц  покупка продук</v>
      </c>
      <c r="C176" s="39">
        <f>Лист1!AC157</f>
        <v>100</v>
      </c>
      <c r="D176" s="101" t="s">
        <v>333</v>
      </c>
      <c r="E176" s="40">
        <f>Лист1!E157</f>
        <v>0</v>
      </c>
      <c r="F176" s="116">
        <f>Лист1!F157</f>
        <v>0</v>
      </c>
    </row>
    <row r="177" spans="1:6" ht="15.75" thickBot="1">
      <c r="A177" s="43"/>
      <c r="B177" s="5" t="str">
        <f>Лист1!B158</f>
        <v>Уход за д/животн, птицами  кормление</v>
      </c>
      <c r="C177" s="39">
        <f>Лист1!AC158</f>
        <v>100</v>
      </c>
      <c r="D177" s="101" t="s">
        <v>333</v>
      </c>
      <c r="E177" s="40">
        <f>Лист1!E158</f>
        <v>0</v>
      </c>
      <c r="F177" s="116">
        <f>Лист1!F158</f>
        <v>0</v>
      </c>
    </row>
    <row r="178" spans="1:6" ht="15.75" thickBot="1">
      <c r="A178" s="43"/>
      <c r="B178" s="5" t="str">
        <f>Лист1!B159</f>
        <v>Уход за д/живот,птиц мытье миски, выгул</v>
      </c>
      <c r="C178" s="39">
        <f>Лист1!AC159</f>
        <v>100</v>
      </c>
      <c r="D178" s="101" t="s">
        <v>333</v>
      </c>
      <c r="E178" s="40">
        <f>Лист1!E159</f>
        <v>0</v>
      </c>
      <c r="F178" s="116">
        <f>Лист1!F159</f>
        <v>0</v>
      </c>
    </row>
    <row r="179" spans="1:6" ht="15.75" thickBot="1">
      <c r="A179" s="43"/>
      <c r="B179" s="5" t="str">
        <f>Лист1!B160</f>
        <v>Получен, доставка почт корресп до 7 кг</v>
      </c>
      <c r="C179" s="39">
        <f>Лист1!AC160</f>
        <v>40</v>
      </c>
      <c r="D179" s="101" t="s">
        <v>333</v>
      </c>
      <c r="E179" s="40">
        <f>Лист1!E160</f>
        <v>0</v>
      </c>
      <c r="F179" s="116">
        <f>Лист1!F160</f>
        <v>0</v>
      </c>
    </row>
    <row r="180" spans="1:6" ht="15.75" thickBot="1">
      <c r="A180" s="43"/>
      <c r="B180" s="5" t="str">
        <f>Лист1!B161</f>
        <v>Замена электрической лампы</v>
      </c>
      <c r="C180" s="39">
        <f>Лист1!AC161</f>
        <v>15</v>
      </c>
      <c r="D180" s="101" t="s">
        <v>333</v>
      </c>
      <c r="E180" s="40">
        <f>Лист1!E161</f>
        <v>0</v>
      </c>
      <c r="F180" s="116">
        <f>Лист1!F161</f>
        <v>0</v>
      </c>
    </row>
    <row r="181" spans="1:6" ht="15.75" thickBot="1">
      <c r="A181" s="43"/>
      <c r="B181" s="5" t="str">
        <f>Лист1!B162</f>
        <v>Замена элементов питан в быт. приборах</v>
      </c>
      <c r="C181" s="39">
        <f>Лист1!AC162</f>
        <v>10</v>
      </c>
      <c r="D181" s="101" t="s">
        <v>333</v>
      </c>
      <c r="E181" s="40">
        <f>Лист1!E162</f>
        <v>0</v>
      </c>
      <c r="F181" s="116">
        <f>Лист1!F162</f>
        <v>0</v>
      </c>
    </row>
    <row r="182" spans="1:6" ht="15.75" thickBot="1">
      <c r="A182" s="43"/>
      <c r="B182" s="5" t="str">
        <f>Лист1!B163</f>
        <v>Снятие показ прибор учета воды, элэнерг</v>
      </c>
      <c r="C182" s="39">
        <f>Лист1!AC163</f>
        <v>5</v>
      </c>
      <c r="D182" s="101" t="s">
        <v>333</v>
      </c>
      <c r="E182" s="40">
        <f>Лист1!E163</f>
        <v>0</v>
      </c>
      <c r="F182" s="116">
        <f>Лист1!F163</f>
        <v>0</v>
      </c>
    </row>
    <row r="183" spans="1:6" ht="15.75" thickBot="1">
      <c r="A183" s="43"/>
      <c r="B183" s="5" t="str">
        <f>Лист1!B164</f>
        <v>Уборка могил</v>
      </c>
      <c r="C183" s="39">
        <f>Лист1!AC164</f>
        <v>1000</v>
      </c>
      <c r="D183" s="101" t="s">
        <v>333</v>
      </c>
      <c r="E183" s="40">
        <f>Лист1!E164</f>
        <v>0</v>
      </c>
      <c r="F183" s="116">
        <f>Лист1!F164</f>
        <v>0</v>
      </c>
    </row>
    <row r="184" spans="1:6" ht="15.75" thickBot="1">
      <c r="A184" s="43"/>
      <c r="B184" s="5" t="str">
        <f>Лист1!B165</f>
        <v>Индуктотерапия,«Витафон»</v>
      </c>
      <c r="C184" s="39">
        <f>Лист1!AC165</f>
        <v>10</v>
      </c>
      <c r="D184" s="101" t="s">
        <v>333</v>
      </c>
      <c r="E184" s="40">
        <f>Лист1!E165</f>
        <v>0</v>
      </c>
      <c r="F184" s="116">
        <f>Лист1!F165</f>
        <v>0</v>
      </c>
    </row>
    <row r="185" spans="1:6" ht="15.75" thickBot="1">
      <c r="A185" s="43"/>
      <c r="B185" s="5"/>
      <c r="C185" s="39"/>
      <c r="D185" s="43"/>
      <c r="E185" s="40"/>
      <c r="F185" s="116"/>
    </row>
    <row r="186" spans="1:6" ht="15.75" thickBot="1">
      <c r="A186" s="43"/>
      <c r="B186" s="32" t="s">
        <v>7</v>
      </c>
      <c r="C186" s="43"/>
      <c r="D186" s="43"/>
      <c r="E186" s="79">
        <f>SUM(E88:E185)</f>
        <v>0</v>
      </c>
      <c r="F186" s="117">
        <f>SUM(F88:F185)</f>
        <v>0</v>
      </c>
    </row>
    <row r="188" spans="2:6" ht="15">
      <c r="B188" s="12" t="s">
        <v>267</v>
      </c>
      <c r="C188" s="60" t="str">
        <f>MSumProp(F186)</f>
        <v>Ноль рублей 00 копеек</v>
      </c>
      <c r="D188" s="46"/>
      <c r="E188" s="46"/>
      <c r="F188" s="46"/>
    </row>
    <row r="189" spans="2:5" ht="15">
      <c r="B189" s="12" t="s">
        <v>268</v>
      </c>
      <c r="C189" s="46"/>
      <c r="D189" s="46"/>
      <c r="E189" s="12">
        <f>B4</f>
        <v>0</v>
      </c>
    </row>
    <row r="190" spans="2:5" ht="15">
      <c r="B190" s="50" t="s">
        <v>269</v>
      </c>
      <c r="C190" s="46"/>
      <c r="D190" s="46"/>
      <c r="E190" s="12">
        <f>Лист1!U2</f>
        <v>0</v>
      </c>
    </row>
    <row r="191" spans="2:5" ht="15">
      <c r="B191" s="50" t="s">
        <v>270</v>
      </c>
      <c r="C191" s="46"/>
      <c r="D191" s="46"/>
      <c r="E191" s="12">
        <f>Лист1!J171</f>
        <v>0</v>
      </c>
    </row>
    <row r="192" spans="2:5" ht="15">
      <c r="B192" s="50" t="s">
        <v>271</v>
      </c>
      <c r="C192" s="46"/>
      <c r="D192" s="46"/>
      <c r="E192" s="12" t="s">
        <v>272</v>
      </c>
    </row>
    <row r="194" spans="2:5" ht="15">
      <c r="B194" s="63"/>
      <c r="E194" s="19"/>
    </row>
  </sheetData>
  <sheetProtection password="C7F3" sheet="1" objects="1" scenarios="1"/>
  <printOptions/>
  <pageMargins left="0.7" right="0.17" top="0.75" bottom="0.75" header="0.3" footer="0.3"/>
  <pageSetup horizontalDpi="600" verticalDpi="600" orientation="portrait" paperSize="9" r:id="rId2"/>
  <rowBreaks count="1" manualBreakCount="1">
    <brk id="7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G194"/>
  <sheetViews>
    <sheetView zoomScaleSheetLayoutView="100" workbookViewId="0" topLeftCell="A3">
      <selection activeCell="B80" sqref="B80"/>
    </sheetView>
  </sheetViews>
  <sheetFormatPr defaultColWidth="9.140625" defaultRowHeight="15"/>
  <cols>
    <col min="1" max="1" width="5.7109375" style="12" customWidth="1"/>
    <col min="2" max="2" width="43.00390625" style="12" customWidth="1"/>
    <col min="3" max="3" width="9.140625" style="12" customWidth="1"/>
    <col min="4" max="4" width="8.421875" style="12" customWidth="1"/>
    <col min="5" max="5" width="8.00390625" style="12" customWidth="1"/>
    <col min="6" max="6" width="14.140625" style="12" customWidth="1"/>
    <col min="7" max="16384" width="9.140625" style="12" customWidth="1"/>
  </cols>
  <sheetData>
    <row r="1" spans="1:6" ht="15">
      <c r="A1" s="47" t="s">
        <v>265</v>
      </c>
      <c r="B1" s="13" t="s">
        <v>352</v>
      </c>
      <c r="C1" s="12" t="s">
        <v>266</v>
      </c>
      <c r="E1" s="15"/>
      <c r="F1" s="15"/>
    </row>
    <row r="2" spans="2:5" ht="15">
      <c r="B2" s="33" t="s">
        <v>250</v>
      </c>
      <c r="E2" s="34"/>
    </row>
    <row r="3" spans="1:5" ht="15">
      <c r="A3" s="34" t="s">
        <v>260</v>
      </c>
      <c r="C3" s="12" t="str">
        <f>Лист1!A3</f>
        <v>июль</v>
      </c>
      <c r="E3" s="13">
        <f>Клиент1!E3</f>
        <v>2019</v>
      </c>
    </row>
    <row r="4" spans="1:6" ht="15">
      <c r="A4" s="35" t="s">
        <v>259</v>
      </c>
      <c r="B4" s="93">
        <f>Лист1!G4</f>
        <v>0</v>
      </c>
      <c r="C4" s="12" t="s">
        <v>262</v>
      </c>
      <c r="E4" s="15"/>
      <c r="F4" s="15"/>
    </row>
    <row r="5" spans="1:6" ht="15">
      <c r="A5" s="61"/>
      <c r="B5" s="13">
        <v>7625</v>
      </c>
      <c r="C5" s="12" t="s">
        <v>264</v>
      </c>
      <c r="E5" s="48"/>
      <c r="F5" s="48"/>
    </row>
    <row r="6" spans="1:6" ht="15">
      <c r="A6" s="62"/>
      <c r="B6" s="102">
        <v>3202528094</v>
      </c>
      <c r="C6" s="49" t="s">
        <v>279</v>
      </c>
      <c r="D6" s="15"/>
      <c r="E6" s="15"/>
      <c r="F6" s="15"/>
    </row>
    <row r="7" spans="1:5" ht="15">
      <c r="A7" s="12" t="s">
        <v>251</v>
      </c>
      <c r="C7" s="12" t="s">
        <v>252</v>
      </c>
      <c r="E7" s="12" t="s">
        <v>253</v>
      </c>
    </row>
    <row r="9" ht="15.75" thickBot="1">
      <c r="A9" s="34" t="s">
        <v>312</v>
      </c>
    </row>
    <row r="10" spans="1:6" ht="33" thickBot="1">
      <c r="A10" s="36" t="s">
        <v>254</v>
      </c>
      <c r="B10" s="37" t="s">
        <v>4</v>
      </c>
      <c r="C10" s="37" t="s">
        <v>255</v>
      </c>
      <c r="D10" s="37" t="s">
        <v>256</v>
      </c>
      <c r="E10" s="37" t="s">
        <v>257</v>
      </c>
      <c r="F10" s="37" t="s">
        <v>258</v>
      </c>
    </row>
    <row r="11" spans="1:6" ht="15" customHeight="1" thickBot="1">
      <c r="A11" s="38"/>
      <c r="B11" s="4" t="str">
        <f>Лист1!B9</f>
        <v>Покупка и доставка продуктов</v>
      </c>
      <c r="C11" s="39">
        <f>Лист1!AC9</f>
        <v>12</v>
      </c>
      <c r="D11" s="36"/>
      <c r="E11" s="40">
        <f>Лист1!G9</f>
        <v>0</v>
      </c>
      <c r="F11" s="116">
        <f>C11*E11</f>
        <v>0</v>
      </c>
    </row>
    <row r="12" spans="1:6" ht="15" customHeight="1" thickBot="1">
      <c r="A12" s="38"/>
      <c r="B12" s="4" t="str">
        <f>Лист1!B10</f>
        <v>Доставка горячих обедов из столовой </v>
      </c>
      <c r="C12" s="39">
        <f>Лист1!AC10</f>
        <v>12</v>
      </c>
      <c r="D12" s="36"/>
      <c r="E12" s="40">
        <f>Лист1!G10</f>
        <v>0</v>
      </c>
      <c r="F12" s="116">
        <f aca="true" t="shared" si="0" ref="F12:F69">C12*E12</f>
        <v>0</v>
      </c>
    </row>
    <row r="13" spans="1:6" ht="15" customHeight="1" thickBot="1">
      <c r="A13" s="38"/>
      <c r="B13" s="4" t="str">
        <f>Лист1!B11</f>
        <v>Покупка и доставка промтоваров</v>
      </c>
      <c r="C13" s="39">
        <f>Лист1!AC11</f>
        <v>12</v>
      </c>
      <c r="D13" s="36"/>
      <c r="E13" s="40">
        <f>Лист1!G11</f>
        <v>0</v>
      </c>
      <c r="F13" s="116">
        <f t="shared" si="0"/>
        <v>0</v>
      </c>
    </row>
    <row r="14" spans="1:6" ht="15" customHeight="1" thickBot="1">
      <c r="A14" s="38"/>
      <c r="B14" s="4" t="str">
        <f>Лист1!B12</f>
        <v>Доставка средств реабилитации</v>
      </c>
      <c r="C14" s="39">
        <f>Лист1!AC12</f>
        <v>19</v>
      </c>
      <c r="D14" s="36"/>
      <c r="E14" s="40">
        <f>Лист1!G12</f>
        <v>0</v>
      </c>
      <c r="F14" s="116">
        <f t="shared" si="0"/>
        <v>0</v>
      </c>
    </row>
    <row r="15" spans="1:6" ht="15" customHeight="1" thickBot="1">
      <c r="A15" s="38"/>
      <c r="B15" s="4" t="str">
        <f>Лист1!B13</f>
        <v>Содейств. в обеспечении книгами, журнал.</v>
      </c>
      <c r="C15" s="39">
        <f>Лист1!AC13</f>
        <v>12</v>
      </c>
      <c r="D15" s="36"/>
      <c r="E15" s="40">
        <f>Лист1!G13</f>
        <v>0</v>
      </c>
      <c r="F15" s="116">
        <f t="shared" si="0"/>
        <v>0</v>
      </c>
    </row>
    <row r="16" spans="1:6" ht="15" customHeight="1" thickBot="1">
      <c r="A16" s="38"/>
      <c r="B16" s="4" t="str">
        <f>Лист1!B14</f>
        <v>Содейств. в организац.пред. услуг др. пред</v>
      </c>
      <c r="C16" s="39">
        <f>Лист1!AC14</f>
        <v>6.9</v>
      </c>
      <c r="D16" s="36"/>
      <c r="E16" s="40">
        <f>Лист1!G14</f>
        <v>0</v>
      </c>
      <c r="F16" s="116">
        <f t="shared" si="0"/>
        <v>0</v>
      </c>
    </row>
    <row r="17" spans="1:6" ht="15" customHeight="1" thickBot="1">
      <c r="A17" s="38"/>
      <c r="B17" s="4" t="str">
        <f>Лист1!B15</f>
        <v>Отправка почты</v>
      </c>
      <c r="C17" s="39">
        <f>Лист1!AC15</f>
        <v>10.4</v>
      </c>
      <c r="D17" s="36"/>
      <c r="E17" s="40">
        <f>Лист1!G15</f>
        <v>0</v>
      </c>
      <c r="F17" s="116">
        <f t="shared" si="0"/>
        <v>0</v>
      </c>
    </row>
    <row r="18" spans="1:6" ht="15" customHeight="1" thickBot="1">
      <c r="A18" s="38"/>
      <c r="B18" s="4" t="str">
        <f>Лист1!B16</f>
        <v>Помощь в приготовлении пищи</v>
      </c>
      <c r="C18" s="39">
        <f>Лист1!AC16</f>
        <v>7.6</v>
      </c>
      <c r="D18" s="41"/>
      <c r="E18" s="40">
        <f>Лист1!G16</f>
        <v>0</v>
      </c>
      <c r="F18" s="116">
        <f t="shared" si="0"/>
        <v>0</v>
      </c>
    </row>
    <row r="19" spans="1:6" ht="15" customHeight="1" thickBot="1">
      <c r="A19" s="38"/>
      <c r="B19" s="4" t="str">
        <f>Лист1!B17</f>
        <v>Приготовление пищи</v>
      </c>
      <c r="C19" s="39">
        <f>Лист1!AC17</f>
        <v>14.4</v>
      </c>
      <c r="D19" s="41"/>
      <c r="E19" s="40">
        <f>Лист1!G17</f>
        <v>0</v>
      </c>
      <c r="F19" s="116">
        <f t="shared" si="0"/>
        <v>0</v>
      </c>
    </row>
    <row r="20" spans="1:6" ht="15" customHeight="1" thickBot="1">
      <c r="A20" s="42"/>
      <c r="B20" s="4" t="str">
        <f>Лист1!B18</f>
        <v>кормление ослабленных получателей соцу.</v>
      </c>
      <c r="C20" s="39">
        <f>Лист1!AC18</f>
        <v>5.8</v>
      </c>
      <c r="D20" s="41"/>
      <c r="E20" s="40">
        <f>Лист1!G18</f>
        <v>0</v>
      </c>
      <c r="F20" s="116">
        <f t="shared" si="0"/>
        <v>0</v>
      </c>
    </row>
    <row r="21" spans="1:6" ht="15" customHeight="1" thickBot="1">
      <c r="A21" s="42"/>
      <c r="B21" s="4" t="str">
        <f>Лист1!B19</f>
        <v>разогрев и подача пищи</v>
      </c>
      <c r="C21" s="39">
        <f>Лист1!AC19</f>
        <v>4.6</v>
      </c>
      <c r="D21" s="41"/>
      <c r="E21" s="40">
        <f>Лист1!G19</f>
        <v>0</v>
      </c>
      <c r="F21" s="116">
        <f t="shared" si="0"/>
        <v>0</v>
      </c>
    </row>
    <row r="22" spans="1:6" ht="15" customHeight="1" thickBot="1">
      <c r="A22" s="42"/>
      <c r="B22" s="4" t="str">
        <f>Лист1!B20</f>
        <v>Оплата ЖКХ и услуг связи</v>
      </c>
      <c r="C22" s="39">
        <f>Лист1!AC20</f>
        <v>6.8</v>
      </c>
      <c r="D22" s="41"/>
      <c r="E22" s="40">
        <f>Лист1!G20</f>
        <v>0</v>
      </c>
      <c r="F22" s="116">
        <f t="shared" si="0"/>
        <v>0</v>
      </c>
    </row>
    <row r="23" spans="1:6" ht="15" customHeight="1" thickBot="1">
      <c r="A23" s="42"/>
      <c r="B23" s="4" t="str">
        <f>Лист1!B21</f>
        <v>Сдача вещей в химчистку/стирку/ремонт</v>
      </c>
      <c r="C23" s="39">
        <f>Лист1!AC21</f>
        <v>13.8</v>
      </c>
      <c r="D23" s="41"/>
      <c r="E23" s="40">
        <f>Лист1!G21</f>
        <v>0</v>
      </c>
      <c r="F23" s="116">
        <f t="shared" si="0"/>
        <v>0</v>
      </c>
    </row>
    <row r="24" spans="1:6" ht="15" customHeight="1" thickBot="1">
      <c r="A24" s="42"/>
      <c r="B24" s="4" t="str">
        <f>Лист1!B22</f>
        <v>содействие в обеспечении топливом</v>
      </c>
      <c r="C24" s="39">
        <f>Лист1!AC22</f>
        <v>13.8</v>
      </c>
      <c r="D24" s="41"/>
      <c r="E24" s="40">
        <f>Лист1!G22</f>
        <v>0</v>
      </c>
      <c r="F24" s="116">
        <f t="shared" si="0"/>
        <v>0</v>
      </c>
    </row>
    <row r="25" spans="1:6" ht="15" customHeight="1" thickBot="1">
      <c r="A25" s="42"/>
      <c r="B25" s="4" t="str">
        <f>Лист1!B23</f>
        <v>сортировка и складирование угля в ведро</v>
      </c>
      <c r="C25" s="39">
        <f>Лист1!AC23</f>
        <v>2.8</v>
      </c>
      <c r="D25" s="41"/>
      <c r="E25" s="40">
        <f>Лист1!G23</f>
        <v>0</v>
      </c>
      <c r="F25" s="116">
        <f t="shared" si="0"/>
        <v>0</v>
      </c>
    </row>
    <row r="26" spans="1:6" ht="15" customHeight="1" thickBot="1">
      <c r="A26" s="42"/>
      <c r="B26" s="4" t="str">
        <f>Лист1!B24</f>
        <v>доставка дров (до 7 кг.)</v>
      </c>
      <c r="C26" s="39">
        <f>Лист1!AC24</f>
        <v>2.8</v>
      </c>
      <c r="D26" s="41"/>
      <c r="E26" s="40">
        <f>Лист1!G24</f>
        <v>0</v>
      </c>
      <c r="F26" s="116">
        <f t="shared" si="0"/>
        <v>0</v>
      </c>
    </row>
    <row r="27" spans="1:6" ht="15" customHeight="1" thickBot="1">
      <c r="A27" s="42"/>
      <c r="B27" s="4" t="str">
        <f>Лист1!B25</f>
        <v>доставка угля (1 ведро)</v>
      </c>
      <c r="C27" s="39">
        <f>Лист1!AC25</f>
        <v>2.4</v>
      </c>
      <c r="D27" s="41"/>
      <c r="E27" s="40">
        <f>Лист1!G25</f>
        <v>0</v>
      </c>
      <c r="F27" s="116">
        <f t="shared" si="0"/>
        <v>0</v>
      </c>
    </row>
    <row r="28" spans="1:6" ht="15" customHeight="1" thickBot="1">
      <c r="A28" s="42"/>
      <c r="B28" s="4" t="str">
        <f>Лист1!B26</f>
        <v>растопка печи</v>
      </c>
      <c r="C28" s="39">
        <f>Лист1!AC26</f>
        <v>4.6</v>
      </c>
      <c r="D28" s="41"/>
      <c r="E28" s="40">
        <f>Лист1!G26</f>
        <v>0</v>
      </c>
      <c r="F28" s="116">
        <f t="shared" si="0"/>
        <v>0</v>
      </c>
    </row>
    <row r="29" spans="1:6" ht="15" customHeight="1" thickBot="1">
      <c r="A29" s="42"/>
      <c r="B29" s="4" t="str">
        <f>Лист1!B27</f>
        <v>очистка топки от золы</v>
      </c>
      <c r="C29" s="39">
        <f>Лист1!AC27</f>
        <v>4.6</v>
      </c>
      <c r="D29" s="41"/>
      <c r="E29" s="40">
        <f>Лист1!G27</f>
        <v>0</v>
      </c>
      <c r="F29" s="116">
        <f t="shared" si="0"/>
        <v>0</v>
      </c>
    </row>
    <row r="30" spans="1:6" ht="15" customHeight="1" thickBot="1">
      <c r="A30" s="42"/>
      <c r="B30" s="4" t="str">
        <f>Лист1!B28</f>
        <v>вынос золы (1 ведро)</v>
      </c>
      <c r="C30" s="39">
        <f>Лист1!AC28</f>
        <v>2.8</v>
      </c>
      <c r="D30" s="41"/>
      <c r="E30" s="40">
        <f>Лист1!G28</f>
        <v>0</v>
      </c>
      <c r="F30" s="116">
        <f t="shared" si="0"/>
        <v>0</v>
      </c>
    </row>
    <row r="31" spans="1:6" ht="15" customHeight="1" thickBot="1">
      <c r="A31" s="42"/>
      <c r="B31" s="4" t="str">
        <f>Лист1!B29</f>
        <v>доставка воды (до 30 литров за посещение)</v>
      </c>
      <c r="C31" s="39">
        <f>Лист1!AC29</f>
        <v>4.2</v>
      </c>
      <c r="D31" s="41"/>
      <c r="E31" s="40">
        <f>Лист1!G29</f>
        <v>0</v>
      </c>
      <c r="F31" s="116">
        <f t="shared" si="0"/>
        <v>0</v>
      </c>
    </row>
    <row r="32" spans="1:6" ht="15" customHeight="1" thickBot="1">
      <c r="A32" s="42"/>
      <c r="B32" s="4" t="str">
        <f>Лист1!B30</f>
        <v>Организация помощи в проведении ремонта</v>
      </c>
      <c r="C32" s="39">
        <f>Лист1!AC30</f>
        <v>20.6</v>
      </c>
      <c r="D32" s="41"/>
      <c r="E32" s="40">
        <f>Лист1!G30</f>
        <v>0</v>
      </c>
      <c r="F32" s="116">
        <f t="shared" si="0"/>
        <v>0</v>
      </c>
    </row>
    <row r="33" spans="1:6" ht="15" customHeight="1" thickBot="1">
      <c r="A33" s="42"/>
      <c r="B33" s="4" t="str">
        <f>Лист1!B31</f>
        <v>влажная очистка мебели от пыли (0,5 часа)</v>
      </c>
      <c r="C33" s="39">
        <f>Лист1!AC31</f>
        <v>6.8</v>
      </c>
      <c r="D33" s="41"/>
      <c r="E33" s="40">
        <f>Лист1!G31</f>
        <v>0</v>
      </c>
      <c r="F33" s="116">
        <f t="shared" si="0"/>
        <v>0</v>
      </c>
    </row>
    <row r="34" spans="1:6" ht="15" customHeight="1" thickBot="1">
      <c r="A34" s="42"/>
      <c r="B34" s="4" t="str">
        <f>Лист1!B32</f>
        <v>вынос мусора (1 ведро)</v>
      </c>
      <c r="C34" s="39">
        <f>Лист1!AC32</f>
        <v>3</v>
      </c>
      <c r="D34" s="41"/>
      <c r="E34" s="40">
        <f>Лист1!G32</f>
        <v>0</v>
      </c>
      <c r="F34" s="116">
        <f t="shared" si="0"/>
        <v>0</v>
      </c>
    </row>
    <row r="35" spans="1:6" ht="15" customHeight="1" thickBot="1">
      <c r="A35" s="42"/>
      <c r="B35" s="4" t="str">
        <f>Лист1!B33</f>
        <v>очистка от пыли полов/стен/мебели (0,5час)</v>
      </c>
      <c r="C35" s="39">
        <f>Лист1!AC33</f>
        <v>6.8</v>
      </c>
      <c r="D35" s="41"/>
      <c r="E35" s="40">
        <f>Лист1!G33</f>
        <v>0</v>
      </c>
      <c r="F35" s="116">
        <f t="shared" si="0"/>
        <v>0</v>
      </c>
    </row>
    <row r="36" spans="1:6" ht="15" customHeight="1" thickBot="1">
      <c r="A36" s="42"/>
      <c r="B36" s="4" t="str">
        <f>Лист1!B34</f>
        <v>обтирание/обмывание/причёсывание</v>
      </c>
      <c r="C36" s="39">
        <f>Лист1!AC34</f>
        <v>10.4</v>
      </c>
      <c r="D36" s="41"/>
      <c r="E36" s="40">
        <f>Лист1!G34</f>
        <v>0</v>
      </c>
      <c r="F36" s="116">
        <f t="shared" si="0"/>
        <v>0</v>
      </c>
    </row>
    <row r="37" spans="1:6" ht="15" customHeight="1" thickBot="1">
      <c r="A37" s="42"/>
      <c r="B37" s="4" t="str">
        <f>Лист1!B35</f>
        <v>смена постельного и (или) нательного белья</v>
      </c>
      <c r="C37" s="39">
        <f>Лист1!AC35</f>
        <v>4.6</v>
      </c>
      <c r="D37" s="41"/>
      <c r="E37" s="40">
        <f>Лист1!G35</f>
        <v>0</v>
      </c>
      <c r="F37" s="116">
        <f t="shared" si="0"/>
        <v>0</v>
      </c>
    </row>
    <row r="38" spans="1:6" ht="15" customHeight="1" thickBot="1">
      <c r="A38" s="42"/>
      <c r="B38" s="4" t="str">
        <f>Лист1!B36</f>
        <v>помощь в пользовании туалетом, судном</v>
      </c>
      <c r="C38" s="39">
        <f>Лист1!AC36</f>
        <v>3</v>
      </c>
      <c r="D38" s="41"/>
      <c r="E38" s="40">
        <f>Лист1!G36</f>
        <v>0</v>
      </c>
      <c r="F38" s="116">
        <f t="shared" si="0"/>
        <v>0</v>
      </c>
    </row>
    <row r="39" spans="1:6" ht="15" customHeight="1" thickBot="1">
      <c r="A39" s="42"/>
      <c r="B39" s="4" t="str">
        <f>Лист1!B37</f>
        <v>вынос судна и его санобработка</v>
      </c>
      <c r="C39" s="39">
        <f>Лист1!AC37</f>
        <v>5.2</v>
      </c>
      <c r="D39" s="41"/>
      <c r="E39" s="40">
        <f>Лист1!G37</f>
        <v>0</v>
      </c>
      <c r="F39" s="116">
        <f t="shared" si="0"/>
        <v>0</v>
      </c>
    </row>
    <row r="40" spans="1:6" ht="15" customHeight="1" thickBot="1">
      <c r="A40" s="42"/>
      <c r="B40" s="4" t="str">
        <f>Лист1!B38</f>
        <v>мытьё рук</v>
      </c>
      <c r="C40" s="39">
        <f>Лист1!AC38</f>
        <v>2.8</v>
      </c>
      <c r="D40" s="41"/>
      <c r="E40" s="40">
        <f>Лист1!G38</f>
        <v>0</v>
      </c>
      <c r="F40" s="116">
        <f t="shared" si="0"/>
        <v>0</v>
      </c>
    </row>
    <row r="41" spans="1:6" ht="15" customHeight="1" thickBot="1">
      <c r="A41" s="42"/>
      <c r="B41" s="4" t="str">
        <f>Лист1!B39</f>
        <v>мытьё ног</v>
      </c>
      <c r="C41" s="39">
        <f>Лист1!AC39</f>
        <v>4.4</v>
      </c>
      <c r="D41" s="41"/>
      <c r="E41" s="40">
        <f>Лист1!G39</f>
        <v>0</v>
      </c>
      <c r="F41" s="116">
        <f t="shared" si="0"/>
        <v>0</v>
      </c>
    </row>
    <row r="42" spans="1:6" ht="15" customHeight="1" thickBot="1">
      <c r="A42" s="42"/>
      <c r="B42" s="4" t="str">
        <f>Лист1!B40</f>
        <v>мытьё лица</v>
      </c>
      <c r="C42" s="39">
        <f>Лист1!AC40</f>
        <v>2.2</v>
      </c>
      <c r="D42" s="41"/>
      <c r="E42" s="40">
        <f>Лист1!G40</f>
        <v>0</v>
      </c>
      <c r="F42" s="116">
        <f t="shared" si="0"/>
        <v>0</v>
      </c>
    </row>
    <row r="43" spans="1:6" ht="15" customHeight="1" thickBot="1">
      <c r="A43" s="42"/>
      <c r="B43" s="4" t="str">
        <f>Лист1!B41</f>
        <v>мытьё головы</v>
      </c>
      <c r="C43" s="39">
        <f>Лист1!AC41</f>
        <v>5.8</v>
      </c>
      <c r="D43" s="41"/>
      <c r="E43" s="40">
        <f>Лист1!G41</f>
        <v>0</v>
      </c>
      <c r="F43" s="116">
        <f t="shared" si="0"/>
        <v>0</v>
      </c>
    </row>
    <row r="44" spans="1:6" ht="15" customHeight="1" thickBot="1">
      <c r="A44" s="42"/>
      <c r="B44" s="4" t="str">
        <f>Лист1!B42</f>
        <v>Содействие в организации ритуальных усл.</v>
      </c>
      <c r="C44" s="39">
        <f>Лист1!AC42</f>
        <v>55</v>
      </c>
      <c r="D44" s="41"/>
      <c r="E44" s="40">
        <f>Лист1!G42</f>
        <v>0</v>
      </c>
      <c r="F44" s="116">
        <f t="shared" si="0"/>
        <v>0</v>
      </c>
    </row>
    <row r="45" spans="1:6" ht="15" customHeight="1" thickBot="1">
      <c r="A45" s="81"/>
      <c r="B45" s="23" t="s">
        <v>112</v>
      </c>
      <c r="C45" s="82"/>
      <c r="D45" s="82"/>
      <c r="E45" s="82"/>
      <c r="F45" s="82"/>
    </row>
    <row r="46" spans="1:6" ht="15" customHeight="1" thickBot="1">
      <c r="A46" s="42"/>
      <c r="B46" s="4" t="str">
        <f>Лист1!B44</f>
        <v>Забор и сдача  анализов</v>
      </c>
      <c r="C46" s="39">
        <f>Лист1!AC44</f>
        <v>13.8</v>
      </c>
      <c r="D46" s="41"/>
      <c r="E46" s="40">
        <f>Лист1!G44</f>
        <v>0</v>
      </c>
      <c r="F46" s="116">
        <f t="shared" si="0"/>
        <v>0</v>
      </c>
    </row>
    <row r="47" spans="1:6" ht="15" customHeight="1" thickBot="1">
      <c r="A47" s="42"/>
      <c r="B47" s="4" t="str">
        <f>Лист1!B45</f>
        <v>содействие в обеспечен. Лекарствами</v>
      </c>
      <c r="C47" s="39">
        <f>Лист1!AC45</f>
        <v>10.4</v>
      </c>
      <c r="D47" s="41"/>
      <c r="E47" s="40">
        <f>Лист1!G45</f>
        <v>0</v>
      </c>
      <c r="F47" s="116">
        <f t="shared" si="0"/>
        <v>0</v>
      </c>
    </row>
    <row r="48" spans="1:6" ht="15" customHeight="1" thickBot="1">
      <c r="A48" s="42"/>
      <c r="B48" s="4" t="str">
        <f>Лист1!B46</f>
        <v>проведение оздоровительных мероприятий</v>
      </c>
      <c r="C48" s="39">
        <f>Лист1!AC46</f>
        <v>7.6</v>
      </c>
      <c r="D48" s="41"/>
      <c r="E48" s="40">
        <f>Лист1!G46</f>
        <v>0</v>
      </c>
      <c r="F48" s="116">
        <f t="shared" si="0"/>
        <v>0</v>
      </c>
    </row>
    <row r="49" spans="1:6" ht="15" customHeight="1" thickBot="1">
      <c r="A49" s="42"/>
      <c r="B49" s="4" t="str">
        <f>Лист1!B47</f>
        <v>измерение температуры</v>
      </c>
      <c r="C49" s="39">
        <f>Лист1!AC47</f>
        <v>2.2</v>
      </c>
      <c r="D49" s="41"/>
      <c r="E49" s="40">
        <f>Лист1!G47</f>
        <v>0</v>
      </c>
      <c r="F49" s="116">
        <f t="shared" si="0"/>
        <v>0</v>
      </c>
    </row>
    <row r="50" spans="1:6" ht="15" customHeight="1" thickBot="1">
      <c r="A50" s="42"/>
      <c r="B50" s="4" t="str">
        <f>Лист1!B48</f>
        <v>измерение давления</v>
      </c>
      <c r="C50" s="39">
        <f>Лист1!AC48</f>
        <v>2.2</v>
      </c>
      <c r="D50" s="41"/>
      <c r="E50" s="40">
        <f>Лист1!G48</f>
        <v>0</v>
      </c>
      <c r="F50" s="116">
        <f t="shared" si="0"/>
        <v>0</v>
      </c>
    </row>
    <row r="51" spans="1:6" ht="15" customHeight="1" thickBot="1">
      <c r="A51" s="42"/>
      <c r="B51" s="4" t="str">
        <f>Лист1!B49</f>
        <v>содействие в приёме лекарств</v>
      </c>
      <c r="C51" s="39">
        <f>Лист1!AC49</f>
        <v>3.4</v>
      </c>
      <c r="D51" s="41"/>
      <c r="E51" s="40">
        <f>Лист1!G49</f>
        <v>0</v>
      </c>
      <c r="F51" s="116">
        <f t="shared" si="0"/>
        <v>0</v>
      </c>
    </row>
    <row r="52" spans="1:6" ht="15" customHeight="1" thickBot="1">
      <c r="A52" s="42"/>
      <c r="B52" s="4" t="str">
        <f>Лист1!B50</f>
        <v>посещение ЛПУ (без гражданина)</v>
      </c>
      <c r="C52" s="39">
        <f>Лист1!AC50</f>
        <v>13.8</v>
      </c>
      <c r="D52" s="41"/>
      <c r="E52" s="40">
        <f>Лист1!G50</f>
        <v>0</v>
      </c>
      <c r="F52" s="116">
        <f t="shared" si="0"/>
        <v>0</v>
      </c>
    </row>
    <row r="53" spans="1:6" ht="15" customHeight="1" thickBot="1">
      <c r="A53" s="42"/>
      <c r="B53" s="4" t="str">
        <f>Лист1!B51</f>
        <v>Сопровожден на приём к специалист (1час)</v>
      </c>
      <c r="C53" s="39">
        <f>Лист1!AC51</f>
        <v>15.2</v>
      </c>
      <c r="D53" s="41"/>
      <c r="E53" s="40">
        <f>Лист1!G51</f>
        <v>0</v>
      </c>
      <c r="F53" s="116">
        <f t="shared" si="0"/>
        <v>0</v>
      </c>
    </row>
    <row r="54" spans="1:6" ht="15" customHeight="1" thickBot="1">
      <c r="A54" s="42"/>
      <c r="B54" s="4" t="str">
        <f>Лист1!B52</f>
        <v>посещение в стационаре</v>
      </c>
      <c r="C54" s="39">
        <f>Лист1!AC52</f>
        <v>13.8</v>
      </c>
      <c r="D54" s="41"/>
      <c r="E54" s="40">
        <f>Лист1!G52</f>
        <v>0</v>
      </c>
      <c r="F54" s="116">
        <f t="shared" si="0"/>
        <v>0</v>
      </c>
    </row>
    <row r="55" spans="1:6" ht="15" customHeight="1" thickBot="1">
      <c r="A55" s="42"/>
      <c r="B55" s="4" t="str">
        <f>Лист1!B53</f>
        <v>содействие в госпитализации</v>
      </c>
      <c r="C55" s="39">
        <f>Лист1!AC53</f>
        <v>15.2</v>
      </c>
      <c r="D55" s="41"/>
      <c r="E55" s="40">
        <f>Лист1!G53</f>
        <v>0</v>
      </c>
      <c r="F55" s="116">
        <f t="shared" si="0"/>
        <v>0</v>
      </c>
    </row>
    <row r="56" spans="1:6" ht="15" customHeight="1" thickBot="1">
      <c r="A56" s="42"/>
      <c r="B56" s="4" t="str">
        <f>Лист1!B54</f>
        <v>сод. В проведении медико-соц. Экспертизы</v>
      </c>
      <c r="C56" s="39">
        <f>Лист1!AC54</f>
        <v>20.6</v>
      </c>
      <c r="D56" s="41"/>
      <c r="E56" s="40">
        <f>Лист1!G54</f>
        <v>0</v>
      </c>
      <c r="F56" s="116">
        <f t="shared" si="0"/>
        <v>0</v>
      </c>
    </row>
    <row r="57" spans="1:6" ht="15" customHeight="1" thickBot="1">
      <c r="A57" s="42"/>
      <c r="B57" s="4" t="str">
        <f>Лист1!B55</f>
        <v>Сод. в получении санат-курортн.путёвки </v>
      </c>
      <c r="C57" s="39">
        <f>Лист1!AC55</f>
        <v>13.8</v>
      </c>
      <c r="D57" s="41"/>
      <c r="E57" s="40">
        <f>Лист1!G55</f>
        <v>0</v>
      </c>
      <c r="F57" s="116">
        <f t="shared" si="0"/>
        <v>0</v>
      </c>
    </row>
    <row r="58" spans="1:6" ht="15" customHeight="1" thickBot="1">
      <c r="A58" s="81"/>
      <c r="B58" s="23" t="s">
        <v>336</v>
      </c>
      <c r="C58" s="82"/>
      <c r="D58" s="82"/>
      <c r="E58" s="82"/>
      <c r="F58" s="121"/>
    </row>
    <row r="59" spans="1:6" ht="15" customHeight="1" thickBot="1">
      <c r="A59" s="42"/>
      <c r="B59" s="4" t="str">
        <f>Лист1!B57</f>
        <v>Беседа</v>
      </c>
      <c r="C59" s="39">
        <f>Лист1!AC57</f>
        <v>6.8</v>
      </c>
      <c r="D59" s="41"/>
      <c r="E59" s="40">
        <f>Лист1!G57</f>
        <v>0</v>
      </c>
      <c r="F59" s="116">
        <f t="shared" si="0"/>
        <v>0</v>
      </c>
    </row>
    <row r="60" spans="1:6" ht="15" customHeight="1" thickBot="1">
      <c r="A60" s="42"/>
      <c r="B60" s="4" t="str">
        <f>Лист1!B58</f>
        <v>содейств. в получении психологической пом.</v>
      </c>
      <c r="C60" s="39">
        <f>Лист1!AC58</f>
        <v>8.6</v>
      </c>
      <c r="D60" s="41"/>
      <c r="E60" s="40">
        <f>Лист1!G58</f>
        <v>0</v>
      </c>
      <c r="F60" s="116">
        <f t="shared" si="0"/>
        <v>0</v>
      </c>
    </row>
    <row r="61" spans="1:6" ht="15" customHeight="1" thickBot="1">
      <c r="A61" s="81"/>
      <c r="B61" s="23" t="s">
        <v>341</v>
      </c>
      <c r="C61" s="82"/>
      <c r="D61" s="82"/>
      <c r="E61" s="82"/>
      <c r="F61" s="121"/>
    </row>
    <row r="62" spans="1:6" ht="15.75" thickBot="1">
      <c r="A62" s="41"/>
      <c r="B62" s="4"/>
      <c r="C62" s="39"/>
      <c r="D62" s="41"/>
      <c r="E62" s="40"/>
      <c r="F62" s="116"/>
    </row>
    <row r="63" spans="1:6" ht="15.75" thickBot="1">
      <c r="A63" s="91"/>
      <c r="B63" s="4" t="str">
        <f>Лист1!B61</f>
        <v>помощь в оформлении документов</v>
      </c>
      <c r="C63" s="39">
        <f>Лист1!AC61</f>
        <v>11.4</v>
      </c>
      <c r="D63" s="91"/>
      <c r="E63" s="40">
        <f>Лист1!G61</f>
        <v>0</v>
      </c>
      <c r="F63" s="116">
        <f t="shared" si="0"/>
        <v>0</v>
      </c>
    </row>
    <row r="64" spans="1:6" ht="15.75" thickBot="1">
      <c r="A64" s="43"/>
      <c r="B64" s="4" t="str">
        <f>Лист1!B62</f>
        <v>содействие в получении мер соцподдержк</v>
      </c>
      <c r="C64" s="39">
        <f>Лист1!AC62</f>
        <v>11.4</v>
      </c>
      <c r="D64" s="43"/>
      <c r="E64" s="40">
        <f>Лист1!G62</f>
        <v>0</v>
      </c>
      <c r="F64" s="116">
        <f t="shared" si="0"/>
        <v>0</v>
      </c>
    </row>
    <row r="65" spans="1:6" ht="15.75" thickBot="1">
      <c r="A65" s="43"/>
      <c r="B65" s="4" t="str">
        <f>Лист1!B63</f>
        <v>оказание помощи по вопросам пенсии</v>
      </c>
      <c r="C65" s="39">
        <f>Лист1!AC63</f>
        <v>13.8</v>
      </c>
      <c r="D65" s="43"/>
      <c r="E65" s="40">
        <f>Лист1!G63</f>
        <v>0</v>
      </c>
      <c r="F65" s="116">
        <f t="shared" si="0"/>
        <v>0</v>
      </c>
    </row>
    <row r="66" spans="1:6" ht="15.75" thickBot="1">
      <c r="A66" s="83"/>
      <c r="B66" s="23" t="s">
        <v>343</v>
      </c>
      <c r="C66" s="83"/>
      <c r="D66" s="83"/>
      <c r="E66" s="83"/>
      <c r="F66" s="122"/>
    </row>
    <row r="67" spans="1:6" ht="15.75" thickBot="1">
      <c r="A67" s="91"/>
      <c r="B67" s="4" t="str">
        <f>Лист1!B65</f>
        <v>оказание помощи написании писем, смс</v>
      </c>
      <c r="C67" s="39">
        <f>Лист1!AC65</f>
        <v>5.8</v>
      </c>
      <c r="D67" s="91"/>
      <c r="E67" s="40">
        <f>Лист1!G65</f>
        <v>0</v>
      </c>
      <c r="F67" s="116">
        <f t="shared" si="0"/>
        <v>0</v>
      </c>
    </row>
    <row r="68" spans="1:6" ht="15.75" thickBot="1">
      <c r="A68" s="43"/>
      <c r="B68" s="4" t="str">
        <f>Лист1!B66</f>
        <v>содействие в посещ. культурн мероприятий</v>
      </c>
      <c r="C68" s="39">
        <f>Лист1!AC66</f>
        <v>13.8</v>
      </c>
      <c r="D68" s="43"/>
      <c r="E68" s="40">
        <f>Лист1!G66</f>
        <v>0</v>
      </c>
      <c r="F68" s="116">
        <f t="shared" si="0"/>
        <v>0</v>
      </c>
    </row>
    <row r="69" spans="1:6" ht="15.75" thickBot="1">
      <c r="A69" s="43"/>
      <c r="B69" s="4" t="str">
        <f>Лист1!B67</f>
        <v>обучение инвалидов польз.ср.ухода и реабил.</v>
      </c>
      <c r="C69" s="39">
        <f>Лист1!AC67</f>
        <v>9.2</v>
      </c>
      <c r="D69" s="43"/>
      <c r="E69" s="40">
        <f>Лист1!G67</f>
        <v>0</v>
      </c>
      <c r="F69" s="116">
        <f t="shared" si="0"/>
        <v>0</v>
      </c>
    </row>
    <row r="70" spans="1:6" ht="15.75" thickBot="1">
      <c r="A70" s="43"/>
      <c r="B70" s="78" t="s">
        <v>288</v>
      </c>
      <c r="C70" s="39"/>
      <c r="D70" s="43"/>
      <c r="E70" s="40">
        <f>SUM(E11:E69)</f>
        <v>0</v>
      </c>
      <c r="F70" s="116">
        <f>SUM(F11:F69)</f>
        <v>0</v>
      </c>
    </row>
    <row r="71" spans="1:6" ht="15">
      <c r="A71" s="74"/>
      <c r="B71" s="70"/>
      <c r="C71" s="75"/>
      <c r="D71" s="74"/>
      <c r="E71" s="76"/>
      <c r="F71" s="77"/>
    </row>
    <row r="72" spans="2:6" ht="15">
      <c r="B72" s="12" t="s">
        <v>267</v>
      </c>
      <c r="C72" s="60" t="str">
        <f>MSumProp(F70)</f>
        <v>Ноль рублей 00 копеек</v>
      </c>
      <c r="D72" s="46"/>
      <c r="E72" s="46"/>
      <c r="F72" s="46"/>
    </row>
    <row r="73" spans="2:5" ht="15">
      <c r="B73" s="12" t="s">
        <v>268</v>
      </c>
      <c r="C73" s="46"/>
      <c r="D73" s="46"/>
      <c r="E73" s="12">
        <f>B4</f>
        <v>0</v>
      </c>
    </row>
    <row r="74" spans="2:5" ht="15">
      <c r="B74" s="50" t="s">
        <v>269</v>
      </c>
      <c r="C74" s="46"/>
      <c r="D74" s="46"/>
      <c r="E74" s="12">
        <f>Лист1!U2</f>
        <v>0</v>
      </c>
    </row>
    <row r="75" spans="2:5" ht="15">
      <c r="B75" s="50" t="s">
        <v>270</v>
      </c>
      <c r="C75" s="46"/>
      <c r="D75" s="46"/>
      <c r="E75" s="12">
        <f>Лист1!J171</f>
        <v>0</v>
      </c>
    </row>
    <row r="76" spans="2:5" ht="15">
      <c r="B76" s="50" t="s">
        <v>271</v>
      </c>
      <c r="C76" s="46"/>
      <c r="D76" s="46"/>
      <c r="E76" s="12" t="s">
        <v>272</v>
      </c>
    </row>
    <row r="77" spans="1:7" ht="15">
      <c r="A77" s="50"/>
      <c r="B77" s="70"/>
      <c r="C77" s="71"/>
      <c r="D77" s="50"/>
      <c r="E77" s="72"/>
      <c r="F77" s="73"/>
      <c r="G77" s="50"/>
    </row>
    <row r="78" spans="1:7" ht="15">
      <c r="A78" s="50"/>
      <c r="B78" s="70"/>
      <c r="C78" s="71"/>
      <c r="D78" s="50"/>
      <c r="E78" s="72"/>
      <c r="F78" s="73"/>
      <c r="G78" s="50"/>
    </row>
    <row r="79" spans="1:7" ht="15">
      <c r="A79" s="50"/>
      <c r="B79" s="70"/>
      <c r="C79" s="71"/>
      <c r="D79" s="50"/>
      <c r="E79" s="72"/>
      <c r="F79" s="73"/>
      <c r="G79" s="50"/>
    </row>
    <row r="80" spans="1:6" ht="15">
      <c r="A80" s="95" t="s">
        <v>265</v>
      </c>
      <c r="B80" s="13" t="str">
        <f>B1</f>
        <v>дог 4-324 от 22 марта 2016</v>
      </c>
      <c r="C80" s="12" t="s">
        <v>266</v>
      </c>
      <c r="E80" s="46">
        <f>E1</f>
        <v>0</v>
      </c>
      <c r="F80" s="46"/>
    </row>
    <row r="81" spans="2:5" ht="15">
      <c r="B81" s="33" t="s">
        <v>250</v>
      </c>
      <c r="E81" s="34"/>
    </row>
    <row r="82" spans="1:5" ht="15">
      <c r="A82" s="34" t="s">
        <v>289</v>
      </c>
      <c r="C82" s="12" t="str">
        <f>Лист1!A3</f>
        <v>июль</v>
      </c>
      <c r="E82" s="12">
        <f>E3</f>
        <v>2019</v>
      </c>
    </row>
    <row r="83" spans="1:6" ht="15">
      <c r="A83" s="35" t="s">
        <v>259</v>
      </c>
      <c r="B83" s="84">
        <f>B4</f>
        <v>0</v>
      </c>
      <c r="C83" s="12" t="s">
        <v>262</v>
      </c>
      <c r="E83" s="46">
        <f>E4</f>
        <v>0</v>
      </c>
      <c r="F83" s="46"/>
    </row>
    <row r="84" spans="1:6" ht="15">
      <c r="A84" s="96"/>
      <c r="B84" s="12">
        <f>B5</f>
        <v>7625</v>
      </c>
      <c r="C84" s="12" t="s">
        <v>264</v>
      </c>
      <c r="E84" s="97">
        <f>E5</f>
        <v>0</v>
      </c>
      <c r="F84" s="97"/>
    </row>
    <row r="85" spans="1:6" ht="15">
      <c r="A85" s="98"/>
      <c r="B85" s="99">
        <f>B6</f>
        <v>3202528094</v>
      </c>
      <c r="C85" s="100" t="str">
        <f>C6</f>
        <v>п/о</v>
      </c>
      <c r="D85" s="46"/>
      <c r="E85" s="46"/>
      <c r="F85" s="46"/>
    </row>
    <row r="86" spans="1:5" ht="15.75" thickBot="1">
      <c r="A86" s="12" t="s">
        <v>251</v>
      </c>
      <c r="C86" s="12" t="s">
        <v>252</v>
      </c>
      <c r="E86" s="12" t="s">
        <v>253</v>
      </c>
    </row>
    <row r="87" spans="1:6" ht="43.5" thickBot="1">
      <c r="A87" s="36" t="s">
        <v>254</v>
      </c>
      <c r="B87" s="37" t="s">
        <v>4</v>
      </c>
      <c r="C87" s="37" t="s">
        <v>255</v>
      </c>
      <c r="D87" s="101" t="s">
        <v>313</v>
      </c>
      <c r="E87" s="37" t="s">
        <v>257</v>
      </c>
      <c r="F87" s="37" t="s">
        <v>258</v>
      </c>
    </row>
    <row r="88" spans="1:6" ht="15.75" thickBot="1">
      <c r="A88" s="43"/>
      <c r="B88" s="5" t="str">
        <f>Лист1!B69</f>
        <v>Сопровожд. на рынок, предпр.торговли</v>
      </c>
      <c r="C88" s="39">
        <f>Лист1!AC69</f>
        <v>50</v>
      </c>
      <c r="D88" s="101" t="s">
        <v>314</v>
      </c>
      <c r="E88" s="40">
        <f>Лист1!G69</f>
        <v>0</v>
      </c>
      <c r="F88" s="116">
        <f>Лист1!H69</f>
        <v>0</v>
      </c>
    </row>
    <row r="89" spans="1:6" ht="15.75" thickBot="1">
      <c r="A89" s="43"/>
      <c r="B89" s="5" t="str">
        <f>Лист1!B70</f>
        <v>Сопровожд. в др.организац. Учрежден.</v>
      </c>
      <c r="C89" s="39">
        <f>Лист1!AC70</f>
        <v>50</v>
      </c>
      <c r="D89" s="101" t="s">
        <v>314</v>
      </c>
      <c r="E89" s="40">
        <f>Лист1!G70</f>
        <v>0</v>
      </c>
      <c r="F89" s="116">
        <f>Лист1!H70</f>
        <v>0</v>
      </c>
    </row>
    <row r="90" spans="1:6" ht="15.75" thickBot="1">
      <c r="A90" s="43"/>
      <c r="B90" s="5" t="str">
        <f>Лист1!B71</f>
        <v>смена положения тела</v>
      </c>
      <c r="C90" s="39">
        <f>Лист1!AC71</f>
        <v>20</v>
      </c>
      <c r="D90" s="101" t="s">
        <v>315</v>
      </c>
      <c r="E90" s="40">
        <f>Лист1!G71</f>
        <v>0</v>
      </c>
      <c r="F90" s="116">
        <f>Лист1!H71</f>
        <v>0</v>
      </c>
    </row>
    <row r="91" spans="1:6" ht="15.75" thickBot="1">
      <c r="A91" s="43"/>
      <c r="B91" s="5" t="str">
        <f>Лист1!B72</f>
        <v>подъем из лежачего - при весе до 80 кг</v>
      </c>
      <c r="C91" s="39">
        <f>Лист1!AC72</f>
        <v>30</v>
      </c>
      <c r="D91" s="101" t="s">
        <v>315</v>
      </c>
      <c r="E91" s="40">
        <f>Лист1!G72</f>
        <v>0</v>
      </c>
      <c r="F91" s="116">
        <f>Лист1!H72</f>
        <v>0</v>
      </c>
    </row>
    <row r="92" spans="1:6" ht="15.75" thickBot="1">
      <c r="A92" s="43"/>
      <c r="B92" s="5" t="str">
        <f>Лист1!B73</f>
        <v>подъем из лежачего при весе более 80 кг</v>
      </c>
      <c r="C92" s="39">
        <f>Лист1!AC73</f>
        <v>50</v>
      </c>
      <c r="D92" s="101" t="s">
        <v>315</v>
      </c>
      <c r="E92" s="40">
        <f>Лист1!G73</f>
        <v>0</v>
      </c>
      <c r="F92" s="116">
        <f>Лист1!H73</f>
        <v>0</v>
      </c>
    </row>
    <row r="93" spans="1:6" ht="15.75" thickBot="1">
      <c r="A93" s="43"/>
      <c r="B93" s="5" t="str">
        <f>Лист1!B74</f>
        <v>Помощь передвижение по жилью</v>
      </c>
      <c r="C93" s="39">
        <f>Лист1!AC74</f>
        <v>30</v>
      </c>
      <c r="D93" s="101" t="s">
        <v>315</v>
      </c>
      <c r="E93" s="40">
        <f>Лист1!G74</f>
        <v>0</v>
      </c>
      <c r="F93" s="116">
        <f>Лист1!H74</f>
        <v>0</v>
      </c>
    </row>
    <row r="94" spans="1:6" ht="15.75" thickBot="1">
      <c r="A94" s="43"/>
      <c r="B94" s="5" t="str">
        <f>Лист1!B75</f>
        <v>Услуги сиделки в нерабочее вр. будни</v>
      </c>
      <c r="C94" s="39">
        <f>Лист1!AC75</f>
        <v>200</v>
      </c>
      <c r="D94" s="101" t="s">
        <v>314</v>
      </c>
      <c r="E94" s="40">
        <f>Лист1!G75</f>
        <v>0</v>
      </c>
      <c r="F94" s="116">
        <f>Лист1!H75</f>
        <v>0</v>
      </c>
    </row>
    <row r="95" spans="1:6" ht="15.75" thickBot="1">
      <c r="A95" s="43"/>
      <c r="B95" s="5" t="str">
        <f>Лист1!B76</f>
        <v>Услуги сиделки выход.празд</v>
      </c>
      <c r="C95" s="39">
        <f>Лист1!AC76</f>
        <v>400</v>
      </c>
      <c r="D95" s="101" t="s">
        <v>314</v>
      </c>
      <c r="E95" s="40">
        <f>Лист1!G76</f>
        <v>0</v>
      </c>
      <c r="F95" s="116">
        <f>Лист1!H76</f>
        <v>0</v>
      </c>
    </row>
    <row r="96" spans="1:6" ht="15.75" thickBot="1">
      <c r="A96" s="43"/>
      <c r="B96" s="5" t="str">
        <f>Лист1!B77</f>
        <v>Приобр.промтов,продукт (за пределами)</v>
      </c>
      <c r="C96" s="39">
        <f>Лист1!AC77</f>
        <v>75</v>
      </c>
      <c r="D96" s="101" t="s">
        <v>315</v>
      </c>
      <c r="E96" s="40">
        <f>Лист1!G77</f>
        <v>0</v>
      </c>
      <c r="F96" s="116">
        <f>Лист1!H77</f>
        <v>0</v>
      </c>
    </row>
    <row r="97" spans="1:6" ht="15.75" thickBot="1">
      <c r="A97" s="43"/>
      <c r="B97" s="5" t="str">
        <f>Лист1!B78</f>
        <v>Посещен. организаций без получателя</v>
      </c>
      <c r="C97" s="39">
        <f>Лист1!AC78</f>
        <v>25</v>
      </c>
      <c r="D97" s="101" t="s">
        <v>315</v>
      </c>
      <c r="E97" s="40">
        <f>Лист1!G78</f>
        <v>0</v>
      </c>
      <c r="F97" s="116">
        <f>Лист1!H78</f>
        <v>0</v>
      </c>
    </row>
    <row r="98" spans="1:6" ht="15.75" thickBot="1">
      <c r="A98" s="43"/>
      <c r="B98" s="5" t="str">
        <f>Лист1!B79</f>
        <v>Вызов врача на дом</v>
      </c>
      <c r="C98" s="39">
        <f>Лист1!AC79</f>
        <v>3.4</v>
      </c>
      <c r="D98" s="101" t="s">
        <v>315</v>
      </c>
      <c r="E98" s="40">
        <f>Лист1!G79</f>
        <v>0</v>
      </c>
      <c r="F98" s="116">
        <f>Лист1!H79</f>
        <v>0</v>
      </c>
    </row>
    <row r="99" spans="1:6" ht="15.75" thickBot="1">
      <c r="A99" s="43"/>
      <c r="B99" s="5" t="str">
        <f>Лист1!B80</f>
        <v>Ожидание экстренных служб</v>
      </c>
      <c r="C99" s="39">
        <f>Лист1!AC80</f>
        <v>45</v>
      </c>
      <c r="D99" s="101" t="s">
        <v>314</v>
      </c>
      <c r="E99" s="40">
        <f>Лист1!G80</f>
        <v>0</v>
      </c>
      <c r="F99" s="116">
        <f>Лист1!H80</f>
        <v>0</v>
      </c>
    </row>
    <row r="100" spans="1:6" ht="15.75" thickBot="1">
      <c r="A100" s="43"/>
      <c r="B100" s="5" t="str">
        <f>Лист1!B81</f>
        <v>Замена одноразового подгузника</v>
      </c>
      <c r="C100" s="39">
        <f>Лист1!AC81</f>
        <v>45</v>
      </c>
      <c r="D100" s="101" t="s">
        <v>316</v>
      </c>
      <c r="E100" s="40">
        <f>Лист1!G81</f>
        <v>0</v>
      </c>
      <c r="F100" s="116">
        <f>Лист1!H81</f>
        <v>0</v>
      </c>
    </row>
    <row r="101" spans="1:6" ht="15.75" thickBot="1">
      <c r="A101" s="43"/>
      <c r="B101" s="5" t="str">
        <f>Лист1!B82</f>
        <v>Обработка головы при педикулезе</v>
      </c>
      <c r="C101" s="39">
        <f>Лист1!AC82</f>
        <v>80</v>
      </c>
      <c r="D101" s="101" t="s">
        <v>315</v>
      </c>
      <c r="E101" s="40">
        <f>Лист1!G82</f>
        <v>0</v>
      </c>
      <c r="F101" s="116">
        <f>Лист1!H82</f>
        <v>0</v>
      </c>
    </row>
    <row r="102" spans="1:6" ht="15.75" thickBot="1">
      <c r="A102" s="43"/>
      <c r="B102" s="5" t="str">
        <f>Лист1!B83</f>
        <v>Бритье электробритвой</v>
      </c>
      <c r="C102" s="39">
        <f>Лист1!AC83</f>
        <v>6.6</v>
      </c>
      <c r="D102" s="101" t="s">
        <v>315</v>
      </c>
      <c r="E102" s="40">
        <f>Лист1!G83</f>
        <v>0</v>
      </c>
      <c r="F102" s="116">
        <f>Лист1!H83</f>
        <v>0</v>
      </c>
    </row>
    <row r="103" spans="1:6" ht="15.75" thickBot="1">
      <c r="A103" s="43"/>
      <c r="B103" s="5" t="str">
        <f>Лист1!B84</f>
        <v>Бритье станком</v>
      </c>
      <c r="C103" s="39">
        <f>Лист1!AC84</f>
        <v>8.9</v>
      </c>
      <c r="D103" s="101" t="s">
        <v>315</v>
      </c>
      <c r="E103" s="40">
        <f>Лист1!G84</f>
        <v>0</v>
      </c>
      <c r="F103" s="116">
        <f>Лист1!H84</f>
        <v>0</v>
      </c>
    </row>
    <row r="104" spans="1:6" ht="15.75" thickBot="1">
      <c r="A104" s="43"/>
      <c r="B104" s="5" t="str">
        <f>Лист1!B85</f>
        <v>Гигиеническая стрижка ногтей на руках</v>
      </c>
      <c r="C104" s="39">
        <f>Лист1!AC85</f>
        <v>10</v>
      </c>
      <c r="D104" s="101" t="s">
        <v>315</v>
      </c>
      <c r="E104" s="40">
        <f>Лист1!G85</f>
        <v>0</v>
      </c>
      <c r="F104" s="116">
        <f>Лист1!H85</f>
        <v>0</v>
      </c>
    </row>
    <row r="105" spans="1:6" ht="15.75" thickBot="1">
      <c r="A105" s="43"/>
      <c r="B105" s="5" t="str">
        <f>Лист1!B86</f>
        <v>Гигиеническая стрижка ногтей на ногах</v>
      </c>
      <c r="C105" s="39">
        <f>Лист1!AC86</f>
        <v>15</v>
      </c>
      <c r="D105" s="101" t="s">
        <v>315</v>
      </c>
      <c r="E105" s="40">
        <f>Лист1!G86</f>
        <v>0</v>
      </c>
      <c r="F105" s="116">
        <f>Лист1!H86</f>
        <v>0</v>
      </c>
    </row>
    <row r="106" spans="1:6" ht="15.75" thickBot="1">
      <c r="A106" s="43"/>
      <c r="B106" s="5" t="str">
        <f>Лист1!B87</f>
        <v>Подготовка к приему ванны</v>
      </c>
      <c r="C106" s="39">
        <f>Лист1!AC87</f>
        <v>11.3</v>
      </c>
      <c r="D106" s="101" t="s">
        <v>315</v>
      </c>
      <c r="E106" s="40">
        <f>Лист1!G87</f>
        <v>0</v>
      </c>
      <c r="F106" s="116">
        <f>Лист1!H87</f>
        <v>0</v>
      </c>
    </row>
    <row r="107" spans="1:6" ht="15.75" thickBot="1">
      <c r="A107" s="43"/>
      <c r="B107" s="5" t="str">
        <f>Лист1!B88</f>
        <v>Подготовка к приему бани</v>
      </c>
      <c r="C107" s="39">
        <f>Лист1!AC88</f>
        <v>15.8</v>
      </c>
      <c r="D107" s="101" t="s">
        <v>315</v>
      </c>
      <c r="E107" s="40">
        <f>Лист1!G88</f>
        <v>0</v>
      </c>
      <c r="F107" s="116">
        <f>Лист1!H88</f>
        <v>0</v>
      </c>
    </row>
    <row r="108" spans="1:6" ht="15.75" thickBot="1">
      <c r="A108" s="43"/>
      <c r="B108" s="5" t="str">
        <f>Лист1!B89</f>
        <v>Купание в ванне</v>
      </c>
      <c r="C108" s="39">
        <f>Лист1!AC89</f>
        <v>38.4</v>
      </c>
      <c r="D108" s="101" t="s">
        <v>315</v>
      </c>
      <c r="E108" s="40">
        <f>Лист1!G89</f>
        <v>0</v>
      </c>
      <c r="F108" s="116">
        <f>Лист1!H89</f>
        <v>0</v>
      </c>
    </row>
    <row r="109" spans="1:6" ht="15.75" thickBot="1">
      <c r="A109" s="43"/>
      <c r="B109" s="5" t="str">
        <f>Лист1!B90</f>
        <v>Купание в бане</v>
      </c>
      <c r="C109" s="39">
        <f>Лист1!AC90</f>
        <v>33.8</v>
      </c>
      <c r="D109" s="101" t="s">
        <v>315</v>
      </c>
      <c r="E109" s="40">
        <f>Лист1!G90</f>
        <v>0</v>
      </c>
      <c r="F109" s="116">
        <f>Лист1!H90</f>
        <v>0</v>
      </c>
    </row>
    <row r="110" spans="1:6" ht="15.75" thickBot="1">
      <c r="A110" s="43"/>
      <c r="B110" s="5" t="str">
        <f>Лист1!B91</f>
        <v>Втирание мази</v>
      </c>
      <c r="C110" s="39">
        <f>Лист1!AC91</f>
        <v>2.3</v>
      </c>
      <c r="D110" s="101" t="s">
        <v>315</v>
      </c>
      <c r="E110" s="40">
        <f>Лист1!G91</f>
        <v>0</v>
      </c>
      <c r="F110" s="116">
        <f>Лист1!H91</f>
        <v>0</v>
      </c>
    </row>
    <row r="111" spans="1:6" ht="15.75" thickBot="1">
      <c r="A111" s="43"/>
      <c r="B111" s="5" t="str">
        <f>Лист1!B92</f>
        <v>Закапывание капель </v>
      </c>
      <c r="C111" s="39">
        <f>Лист1!AC92</f>
        <v>4.6</v>
      </c>
      <c r="D111" s="101" t="s">
        <v>315</v>
      </c>
      <c r="E111" s="40">
        <f>Лист1!G92</f>
        <v>0</v>
      </c>
      <c r="F111" s="116">
        <f>Лист1!H92</f>
        <v>0</v>
      </c>
    </row>
    <row r="112" spans="1:6" ht="15.75" thickBot="1">
      <c r="A112" s="43"/>
      <c r="B112" s="5" t="str">
        <f>Лист1!B93</f>
        <v>Гигиеническое укорачивание волос  </v>
      </c>
      <c r="C112" s="39">
        <f>Лист1!AC93</f>
        <v>50</v>
      </c>
      <c r="D112" s="101" t="s">
        <v>315</v>
      </c>
      <c r="E112" s="40">
        <f>Лист1!G93</f>
        <v>0</v>
      </c>
      <c r="F112" s="116">
        <f>Лист1!H93</f>
        <v>0</v>
      </c>
    </row>
    <row r="113" spans="1:6" ht="15.75" thickBot="1">
      <c r="A113" s="43"/>
      <c r="B113" s="5" t="str">
        <f>Лист1!B94</f>
        <v>Стирка белья в благоустр вручную </v>
      </c>
      <c r="C113" s="39">
        <f>Лист1!AC94</f>
        <v>45</v>
      </c>
      <c r="D113" s="101" t="s">
        <v>317</v>
      </c>
      <c r="E113" s="40">
        <f>Лист1!G94</f>
        <v>0</v>
      </c>
      <c r="F113" s="116">
        <f>Лист1!H94</f>
        <v>0</v>
      </c>
    </row>
    <row r="114" spans="1:6" ht="15.75" thickBot="1">
      <c r="A114" s="43"/>
      <c r="B114" s="5" t="str">
        <f>Лист1!B95</f>
        <v>Стирка белья в благоустр машинная </v>
      </c>
      <c r="C114" s="39">
        <f>Лист1!AC95</f>
        <v>22.5</v>
      </c>
      <c r="D114" s="101" t="s">
        <v>314</v>
      </c>
      <c r="E114" s="40">
        <f>Лист1!G95</f>
        <v>0</v>
      </c>
      <c r="F114" s="116">
        <f>Лист1!H95</f>
        <v>0</v>
      </c>
    </row>
    <row r="115" spans="1:6" ht="15.75" thickBot="1">
      <c r="A115" s="43"/>
      <c r="B115" s="5" t="str">
        <f>Лист1!B96</f>
        <v>Стирка белья в благоустр маш с отжимом</v>
      </c>
      <c r="C115" s="39">
        <f>Лист1!AC96</f>
        <v>15.8</v>
      </c>
      <c r="D115" s="101" t="s">
        <v>314</v>
      </c>
      <c r="E115" s="40">
        <f>Лист1!G96</f>
        <v>0</v>
      </c>
      <c r="F115" s="116">
        <f>Лист1!H96</f>
        <v>0</v>
      </c>
    </row>
    <row r="116" spans="1:6" ht="15.75" thickBot="1">
      <c r="A116" s="43"/>
      <c r="B116" s="5" t="str">
        <f>Лист1!B97</f>
        <v>Стирка белья в благоустр автомат загрузка</v>
      </c>
      <c r="C116" s="39">
        <f>Лист1!AC97</f>
        <v>8</v>
      </c>
      <c r="D116" s="101" t="s">
        <v>315</v>
      </c>
      <c r="E116" s="40">
        <f>Лист1!G97</f>
        <v>0</v>
      </c>
      <c r="F116" s="116">
        <f>Лист1!H97</f>
        <v>0</v>
      </c>
    </row>
    <row r="117" spans="1:6" ht="15.75" thickBot="1">
      <c r="A117" s="43"/>
      <c r="B117" s="5" t="str">
        <f>Лист1!B98</f>
        <v>Стирка белья без удобств  вручную </v>
      </c>
      <c r="C117" s="39">
        <f>Лист1!AC98</f>
        <v>50</v>
      </c>
      <c r="D117" s="101" t="s">
        <v>317</v>
      </c>
      <c r="E117" s="40">
        <f>Лист1!G98</f>
        <v>0</v>
      </c>
      <c r="F117" s="116">
        <f>Лист1!H98</f>
        <v>0</v>
      </c>
    </row>
    <row r="118" spans="1:6" ht="15.75" thickBot="1">
      <c r="A118" s="43"/>
      <c r="B118" s="5" t="str">
        <f>Лист1!B99</f>
        <v>Стирка белья без удобств  маш</v>
      </c>
      <c r="C118" s="39">
        <f>Лист1!AC99</f>
        <v>27.1</v>
      </c>
      <c r="D118" s="101" t="s">
        <v>314</v>
      </c>
      <c r="E118" s="40">
        <f>Лист1!G99</f>
        <v>0</v>
      </c>
      <c r="F118" s="116">
        <f>Лист1!H99</f>
        <v>0</v>
      </c>
    </row>
    <row r="119" spans="1:6" ht="15.75" thickBot="1">
      <c r="A119" s="43"/>
      <c r="B119" s="5" t="str">
        <f>Лист1!B100</f>
        <v>Стирка белья без удобств  маш с отжимом</v>
      </c>
      <c r="C119" s="39">
        <f>Лист1!AC100</f>
        <v>20.2</v>
      </c>
      <c r="D119" s="101" t="s">
        <v>314</v>
      </c>
      <c r="E119" s="40">
        <f>Лист1!G100</f>
        <v>0</v>
      </c>
      <c r="F119" s="116">
        <f>Лист1!H100</f>
        <v>0</v>
      </c>
    </row>
    <row r="120" spans="1:6" ht="15.75" thickBot="1">
      <c r="A120" s="43"/>
      <c r="B120" s="5" t="str">
        <f>Лист1!B101</f>
        <v>Стирка белья без удобств автомат загрузка</v>
      </c>
      <c r="C120" s="39">
        <f>Лист1!AC101</f>
        <v>8</v>
      </c>
      <c r="D120" s="101" t="s">
        <v>315</v>
      </c>
      <c r="E120" s="40">
        <f>Лист1!G101</f>
        <v>0</v>
      </c>
      <c r="F120" s="116">
        <f>Лист1!H101</f>
        <v>0</v>
      </c>
    </row>
    <row r="121" spans="1:6" ht="15.75" thickBot="1">
      <c r="A121" s="43"/>
      <c r="B121" s="5" t="str">
        <f>Лист1!B102</f>
        <v>Дополнит полоскание белья и отжим вручн</v>
      </c>
      <c r="C121" s="39">
        <f>Лист1!AC102</f>
        <v>200</v>
      </c>
      <c r="D121" s="101" t="s">
        <v>315</v>
      </c>
      <c r="E121" s="40">
        <f>Лист1!G102</f>
        <v>0</v>
      </c>
      <c r="F121" s="116">
        <f>Лист1!H102</f>
        <v>0</v>
      </c>
    </row>
    <row r="122" spans="1:6" ht="15.75" thickBot="1">
      <c r="A122" s="43"/>
      <c r="B122" s="5" t="str">
        <f>Лист1!B103</f>
        <v>Развешивание постиранного белья</v>
      </c>
      <c r="C122" s="39">
        <f>Лист1!AC103</f>
        <v>2.3</v>
      </c>
      <c r="D122" s="101" t="s">
        <v>318</v>
      </c>
      <c r="E122" s="40">
        <f>Лист1!G103</f>
        <v>0</v>
      </c>
      <c r="F122" s="116">
        <f>Лист1!H103</f>
        <v>0</v>
      </c>
    </row>
    <row r="123" spans="1:6" ht="15.75" thickBot="1">
      <c r="A123" s="43"/>
      <c r="B123" s="5" t="str">
        <f>Лист1!B104</f>
        <v>Навешивание или снятие штор</v>
      </c>
      <c r="C123" s="39">
        <f>Лист1!AC104</f>
        <v>4.6</v>
      </c>
      <c r="D123" s="101" t="s">
        <v>319</v>
      </c>
      <c r="E123" s="40">
        <f>Лист1!G104</f>
        <v>0</v>
      </c>
      <c r="F123" s="116">
        <f>Лист1!H104</f>
        <v>0</v>
      </c>
    </row>
    <row r="124" spans="1:6" ht="15.75" thickBot="1">
      <c r="A124" s="43"/>
      <c r="B124" s="5" t="str">
        <f>Лист1!B105</f>
        <v>Глажение белья</v>
      </c>
      <c r="C124" s="39">
        <f>Лист1!AC105</f>
        <v>11.2</v>
      </c>
      <c r="D124" s="101" t="s">
        <v>317</v>
      </c>
      <c r="E124" s="40">
        <f>Лист1!G105</f>
        <v>0</v>
      </c>
      <c r="F124" s="116">
        <f>Лист1!H105</f>
        <v>0</v>
      </c>
    </row>
    <row r="125" spans="1:6" ht="15.75" thickBot="1">
      <c r="A125" s="43"/>
      <c r="B125" s="5" t="str">
        <f>Лист1!B106</f>
        <v>Мелкий ремонт белья</v>
      </c>
      <c r="C125" s="39">
        <f>Лист1!AC106</f>
        <v>1.1</v>
      </c>
      <c r="D125" s="101" t="s">
        <v>320</v>
      </c>
      <c r="E125" s="40">
        <f>Лист1!G106</f>
        <v>0</v>
      </c>
      <c r="F125" s="116">
        <f>Лист1!H106</f>
        <v>0</v>
      </c>
    </row>
    <row r="126" spans="1:6" ht="15.75" thickBot="1">
      <c r="A126" s="43"/>
      <c r="B126" s="5" t="str">
        <f>Лист1!B107</f>
        <v>Мытье посуды неблагоустроенный сектор</v>
      </c>
      <c r="C126" s="39">
        <f>Лист1!AC107</f>
        <v>4.6</v>
      </c>
      <c r="D126" s="101" t="s">
        <v>321</v>
      </c>
      <c r="E126" s="40">
        <f>Лист1!G107</f>
        <v>0</v>
      </c>
      <c r="F126" s="116">
        <f>Лист1!H107</f>
        <v>0</v>
      </c>
    </row>
    <row r="127" spans="1:6" ht="15.75" thickBot="1">
      <c r="A127" s="43"/>
      <c r="B127" s="5" t="str">
        <f>Лист1!B108</f>
        <v>Мытье посуды благоустроенный сектор</v>
      </c>
      <c r="C127" s="39">
        <f>Лист1!AC108</f>
        <v>2.3</v>
      </c>
      <c r="D127" s="101" t="s">
        <v>321</v>
      </c>
      <c r="E127" s="40">
        <f>Лист1!G108</f>
        <v>0</v>
      </c>
      <c r="F127" s="116">
        <f>Лист1!H108</f>
        <v>0</v>
      </c>
    </row>
    <row r="128" spans="1:6" ht="15.75" thickBot="1">
      <c r="A128" s="43"/>
      <c r="B128" s="5" t="str">
        <f>Лист1!B109</f>
        <v>Мытье панелей, дверей</v>
      </c>
      <c r="C128" s="39">
        <f>Лист1!AC109</f>
        <v>2.3</v>
      </c>
      <c r="D128" s="101" t="s">
        <v>322</v>
      </c>
      <c r="E128" s="40">
        <f>Лист1!G109</f>
        <v>0</v>
      </c>
      <c r="F128" s="116">
        <f>Лист1!H109</f>
        <v>0</v>
      </c>
    </row>
    <row r="129" spans="1:6" ht="15.75" thickBot="1">
      <c r="A129" s="43"/>
      <c r="B129" s="5" t="str">
        <f>Лист1!B110</f>
        <v>Чистка раковины</v>
      </c>
      <c r="C129" s="39">
        <f>Лист1!AC110</f>
        <v>2.3</v>
      </c>
      <c r="D129" s="101" t="s">
        <v>319</v>
      </c>
      <c r="E129" s="40">
        <f>Лист1!G110</f>
        <v>0</v>
      </c>
      <c r="F129" s="116">
        <f>Лист1!H110</f>
        <v>0</v>
      </c>
    </row>
    <row r="130" spans="1:6" ht="15.75" thickBot="1">
      <c r="A130" s="43"/>
      <c r="B130" s="5" t="str">
        <f>Лист1!B111</f>
        <v>Чистка ванны</v>
      </c>
      <c r="C130" s="39">
        <f>Лист1!AC111</f>
        <v>10</v>
      </c>
      <c r="D130" s="101" t="s">
        <v>319</v>
      </c>
      <c r="E130" s="40">
        <f>Лист1!G111</f>
        <v>0</v>
      </c>
      <c r="F130" s="116">
        <f>Лист1!H111</f>
        <v>0</v>
      </c>
    </row>
    <row r="131" spans="1:6" ht="15.75" thickBot="1">
      <c r="A131" s="43"/>
      <c r="B131" s="5" t="str">
        <f>Лист1!B112</f>
        <v>Чистка унитаза</v>
      </c>
      <c r="C131" s="39">
        <f>Лист1!AC112</f>
        <v>15</v>
      </c>
      <c r="D131" s="101" t="s">
        <v>319</v>
      </c>
      <c r="E131" s="40">
        <f>Лист1!G112</f>
        <v>0</v>
      </c>
      <c r="F131" s="116">
        <f>Лист1!H112</f>
        <v>0</v>
      </c>
    </row>
    <row r="132" spans="1:6" ht="15.75" thickBot="1">
      <c r="A132" s="43"/>
      <c r="B132" s="5" t="str">
        <f>Лист1!B113</f>
        <v>Чистка электрической или газовой печи</v>
      </c>
      <c r="C132" s="39">
        <f>Лист1!AC113</f>
        <v>6.6</v>
      </c>
      <c r="D132" s="101" t="s">
        <v>319</v>
      </c>
      <c r="E132" s="40">
        <f>Лист1!G113</f>
        <v>0</v>
      </c>
      <c r="F132" s="116">
        <f>Лист1!H113</f>
        <v>0</v>
      </c>
    </row>
    <row r="133" spans="1:6" ht="15.75" thickBot="1">
      <c r="A133" s="43"/>
      <c r="B133" s="5" t="str">
        <f>Лист1!B114</f>
        <v>Мытье холодильника</v>
      </c>
      <c r="C133" s="39">
        <f>Лист1!AC114</f>
        <v>15.8</v>
      </c>
      <c r="D133" s="101" t="s">
        <v>319</v>
      </c>
      <c r="E133" s="40">
        <f>Лист1!G114</f>
        <v>0</v>
      </c>
      <c r="F133" s="116">
        <f>Лист1!H114</f>
        <v>0</v>
      </c>
    </row>
    <row r="134" spans="1:6" ht="15.75" thickBot="1">
      <c r="A134" s="43"/>
      <c r="B134" s="5" t="str">
        <f>Лист1!B115</f>
        <v>Мытье окон без очистки от утепления </v>
      </c>
      <c r="C134" s="39">
        <f>Лист1!AC115</f>
        <v>2.3</v>
      </c>
      <c r="D134" s="101" t="s">
        <v>323</v>
      </c>
      <c r="E134" s="40">
        <f>Лист1!G115</f>
        <v>0</v>
      </c>
      <c r="F134" s="116">
        <f>Лист1!H115</f>
        <v>0</v>
      </c>
    </row>
    <row r="135" spans="1:6" ht="15.75" thickBot="1">
      <c r="A135" s="43"/>
      <c r="B135" s="5" t="str">
        <f>Лист1!B116</f>
        <v>Мытье окон с очисткой от утепления</v>
      </c>
      <c r="C135" s="39">
        <f>Лист1!AC116</f>
        <v>4.6</v>
      </c>
      <c r="D135" s="101" t="s">
        <v>323</v>
      </c>
      <c r="E135" s="40">
        <f>Лист1!G116</f>
        <v>0</v>
      </c>
      <c r="F135" s="116">
        <f>Лист1!H116</f>
        <v>0</v>
      </c>
    </row>
    <row r="136" spans="1:6" ht="15.75" thickBot="1">
      <c r="A136" s="43"/>
      <c r="B136" s="5" t="str">
        <f>Лист1!B117</f>
        <v>Утепление рам к зиме</v>
      </c>
      <c r="C136" s="39">
        <f>Лист1!AC117</f>
        <v>4.6</v>
      </c>
      <c r="D136" s="101" t="s">
        <v>324</v>
      </c>
      <c r="E136" s="40">
        <f>Лист1!G117</f>
        <v>0</v>
      </c>
      <c r="F136" s="116">
        <f>Лист1!H117</f>
        <v>0</v>
      </c>
    </row>
    <row r="137" spans="1:6" ht="15.75" thickBot="1">
      <c r="A137" s="43"/>
      <c r="B137" s="5" t="str">
        <f>Лист1!B118</f>
        <v>Мытье отопительной батареи</v>
      </c>
      <c r="C137" s="39">
        <f>Лист1!AC118</f>
        <v>4.6</v>
      </c>
      <c r="D137" s="101" t="s">
        <v>324</v>
      </c>
      <c r="E137" s="40">
        <f>Лист1!G118</f>
        <v>0</v>
      </c>
      <c r="F137" s="116">
        <f>Лист1!H118</f>
        <v>0</v>
      </c>
    </row>
    <row r="138" spans="1:6" ht="15.75" thickBot="1">
      <c r="A138" s="43"/>
      <c r="B138" s="5" t="str">
        <f>Лист1!B119</f>
        <v>Мытье зеркал, стекол в мебели</v>
      </c>
      <c r="C138" s="39">
        <f>Лист1!AC119</f>
        <v>2.3</v>
      </c>
      <c r="D138" s="101" t="s">
        <v>322</v>
      </c>
      <c r="E138" s="40">
        <f>Лист1!G119</f>
        <v>0</v>
      </c>
      <c r="F138" s="116">
        <f>Лист1!H119</f>
        <v>0</v>
      </c>
    </row>
    <row r="139" spans="1:6" ht="15.75" thickBot="1">
      <c r="A139" s="43"/>
      <c r="B139" s="5" t="str">
        <f>Лист1!B120</f>
        <v>Мытье, чистка люстр, бра и т.д.</v>
      </c>
      <c r="C139" s="39">
        <f>Лист1!AC120</f>
        <v>4.6</v>
      </c>
      <c r="D139" s="101" t="s">
        <v>319</v>
      </c>
      <c r="E139" s="40">
        <f>Лист1!G120</f>
        <v>0</v>
      </c>
      <c r="F139" s="116">
        <f>Лист1!H120</f>
        <v>0</v>
      </c>
    </row>
    <row r="140" spans="1:6" ht="15.75" thickBot="1">
      <c r="A140" s="43"/>
      <c r="B140" s="5" t="str">
        <f>Лист1!B121</f>
        <v>Чистка ковра, полов покрыт пылесосом</v>
      </c>
      <c r="C140" s="39">
        <f>Лист1!AC121</f>
        <v>2.3</v>
      </c>
      <c r="D140" s="101" t="s">
        <v>323</v>
      </c>
      <c r="E140" s="40">
        <f>Лист1!G121</f>
        <v>0</v>
      </c>
      <c r="F140" s="116">
        <f>Лист1!H121</f>
        <v>0</v>
      </c>
    </row>
    <row r="141" spans="1:6" ht="15.75" thickBot="1">
      <c r="A141" s="43"/>
      <c r="B141" s="5" t="str">
        <f>Лист1!B122</f>
        <v>Чистка ковра, полов покрыт веником</v>
      </c>
      <c r="C141" s="39">
        <f>Лист1!AC122</f>
        <v>4.6</v>
      </c>
      <c r="D141" s="101" t="s">
        <v>323</v>
      </c>
      <c r="E141" s="40">
        <f>Лист1!G122</f>
        <v>0</v>
      </c>
      <c r="F141" s="116">
        <f>Лист1!H122</f>
        <v>0</v>
      </c>
    </row>
    <row r="142" spans="1:6" ht="15.75" thickBot="1">
      <c r="A142" s="43"/>
      <c r="B142" s="5" t="str">
        <f>Лист1!B123</f>
        <v>Выбивка половиков от пыли на улице</v>
      </c>
      <c r="C142" s="39">
        <f>Лист1!AC123</f>
        <v>4.6</v>
      </c>
      <c r="D142" s="101" t="s">
        <v>325</v>
      </c>
      <c r="E142" s="40">
        <f>Лист1!G123</f>
        <v>0</v>
      </c>
      <c r="F142" s="116">
        <f>Лист1!H123</f>
        <v>0</v>
      </c>
    </row>
    <row r="143" spans="1:6" ht="15.75" thickBot="1">
      <c r="A143" s="43"/>
      <c r="B143" s="5" t="str">
        <f>Лист1!B124</f>
        <v>Борьба с домашними насекомыми</v>
      </c>
      <c r="C143" s="39">
        <f>Лист1!AC124</f>
        <v>2.3</v>
      </c>
      <c r="D143" s="101" t="s">
        <v>323</v>
      </c>
      <c r="E143" s="40">
        <f>Лист1!G124</f>
        <v>0</v>
      </c>
      <c r="F143" s="116">
        <f>Лист1!H124</f>
        <v>0</v>
      </c>
    </row>
    <row r="144" spans="1:6" ht="15.75" thickBot="1">
      <c r="A144" s="43"/>
      <c r="B144" s="5" t="str">
        <f>Лист1!B125</f>
        <v>Мытье полов после ремонта</v>
      </c>
      <c r="C144" s="39">
        <f>Лист1!AC125</f>
        <v>6.6</v>
      </c>
      <c r="D144" s="101" t="s">
        <v>323</v>
      </c>
      <c r="E144" s="40">
        <f>Лист1!G125</f>
        <v>0</v>
      </c>
      <c r="F144" s="116">
        <f>Лист1!H125</f>
        <v>0</v>
      </c>
    </row>
    <row r="145" spans="1:6" ht="15.75" thickBot="1">
      <c r="A145" s="43"/>
      <c r="B145" s="5" t="str">
        <f>Лист1!B126</f>
        <v>Влажная уборка пола, плинтусов </v>
      </c>
      <c r="C145" s="39">
        <f>Лист1!AC126</f>
        <v>6</v>
      </c>
      <c r="D145" s="101" t="s">
        <v>323</v>
      </c>
      <c r="E145" s="40">
        <f>Лист1!G126</f>
        <v>0</v>
      </c>
      <c r="F145" s="116">
        <f>Лист1!H126</f>
        <v>0</v>
      </c>
    </row>
    <row r="146" spans="1:6" ht="15.75" thickBot="1">
      <c r="A146" s="43"/>
      <c r="B146" s="5" t="str">
        <f>Лист1!B127</f>
        <v>Чистка и дезинфекция душевой кабины</v>
      </c>
      <c r="C146" s="39">
        <f>Лист1!AC127</f>
        <v>50</v>
      </c>
      <c r="D146" s="101" t="s">
        <v>326</v>
      </c>
      <c r="E146" s="40">
        <f>Лист1!G127</f>
        <v>0</v>
      </c>
      <c r="F146" s="116">
        <f>Лист1!H127</f>
        <v>0</v>
      </c>
    </row>
    <row r="147" spans="1:6" ht="15.75" thickBot="1">
      <c r="A147" s="43"/>
      <c r="B147" s="5" t="str">
        <f>Лист1!B128</f>
        <v>Мытье микроволновки внутри и снаружи</v>
      </c>
      <c r="C147" s="39">
        <f>Лист1!AC128</f>
        <v>20</v>
      </c>
      <c r="D147" s="101" t="s">
        <v>326</v>
      </c>
      <c r="E147" s="40">
        <f>Лист1!G128</f>
        <v>0</v>
      </c>
      <c r="F147" s="116">
        <f>Лист1!H128</f>
        <v>0</v>
      </c>
    </row>
    <row r="148" spans="1:6" ht="17.25" thickBot="1">
      <c r="A148" s="43"/>
      <c r="B148" s="5" t="str">
        <f>Лист1!B129</f>
        <v>Удаление загрязнений от экскрементов </v>
      </c>
      <c r="C148" s="39">
        <f>Лист1!AC129</f>
        <v>80</v>
      </c>
      <c r="D148" s="101" t="s">
        <v>327</v>
      </c>
      <c r="E148" s="40">
        <f>Лист1!G129</f>
        <v>0</v>
      </c>
      <c r="F148" s="116">
        <f>Лист1!H129</f>
        <v>0</v>
      </c>
    </row>
    <row r="149" spans="1:6" ht="15.75" thickBot="1">
      <c r="A149" s="43"/>
      <c r="B149" s="5" t="str">
        <f>Лист1!B130</f>
        <v>Чистка пылесоса</v>
      </c>
      <c r="C149" s="39">
        <f>Лист1!AC130</f>
        <v>25</v>
      </c>
      <c r="D149" s="101" t="s">
        <v>328</v>
      </c>
      <c r="E149" s="40">
        <f>Лист1!G130</f>
        <v>0</v>
      </c>
      <c r="F149" s="116">
        <f>Лист1!H130</f>
        <v>0</v>
      </c>
    </row>
    <row r="150" spans="1:6" ht="15.75" thickBot="1">
      <c r="A150" s="43"/>
      <c r="B150" s="5" t="str">
        <f>Лист1!B131</f>
        <v>Складир белья в шкаф, уборка в шкафу</v>
      </c>
      <c r="C150" s="39">
        <f>Лист1!AC131</f>
        <v>20</v>
      </c>
      <c r="D150" s="101" t="s">
        <v>328</v>
      </c>
      <c r="E150" s="40">
        <f>Лист1!G131</f>
        <v>0</v>
      </c>
      <c r="F150" s="116">
        <f>Лист1!H131</f>
        <v>0</v>
      </c>
    </row>
    <row r="151" spans="1:6" ht="15.75" thickBot="1">
      <c r="A151" s="43"/>
      <c r="B151" s="5" t="str">
        <f>Лист1!B132</f>
        <v>Складирование продуктов в холодильник</v>
      </c>
      <c r="C151" s="39">
        <f>Лист1!AC132</f>
        <v>20</v>
      </c>
      <c r="D151" s="101" t="s">
        <v>328</v>
      </c>
      <c r="E151" s="40">
        <f>Лист1!G132</f>
        <v>0</v>
      </c>
      <c r="F151" s="116">
        <f>Лист1!H132</f>
        <v>0</v>
      </c>
    </row>
    <row r="152" spans="1:6" ht="15.75" thickBot="1">
      <c r="A152" s="43"/>
      <c r="B152" s="5" t="str">
        <f>Лист1!B133</f>
        <v>Уборка веранда, балкон,гараж,стайка</v>
      </c>
      <c r="C152" s="39">
        <f>Лист1!AC133</f>
        <v>100</v>
      </c>
      <c r="D152" s="101" t="s">
        <v>323</v>
      </c>
      <c r="E152" s="40">
        <f>Лист1!G133</f>
        <v>0</v>
      </c>
      <c r="F152" s="116">
        <f>Лист1!H133</f>
        <v>0</v>
      </c>
    </row>
    <row r="153" spans="1:6" ht="15.75" thickBot="1">
      <c r="A153" s="43"/>
      <c r="B153" s="5" t="str">
        <f>Лист1!B134</f>
        <v>Залив воды в отопление в доме из шланга</v>
      </c>
      <c r="C153" s="39">
        <f>Лист1!AC134</f>
        <v>50</v>
      </c>
      <c r="D153" s="101" t="s">
        <v>315</v>
      </c>
      <c r="E153" s="40">
        <f>Лист1!G134</f>
        <v>0</v>
      </c>
      <c r="F153" s="116">
        <f>Лист1!H134</f>
        <v>0</v>
      </c>
    </row>
    <row r="154" spans="1:6" ht="15.75" thickBot="1">
      <c r="A154" s="43"/>
      <c r="B154" s="5" t="str">
        <f>Лист1!B135</f>
        <v>Залив воды в отопление в доме ведро</v>
      </c>
      <c r="C154" s="39">
        <f>Лист1!AC135</f>
        <v>20</v>
      </c>
      <c r="D154" s="101" t="s">
        <v>315</v>
      </c>
      <c r="E154" s="40">
        <f>Лист1!G135</f>
        <v>0</v>
      </c>
      <c r="F154" s="116">
        <f>Лист1!H135</f>
        <v>0</v>
      </c>
    </row>
    <row r="155" spans="1:6" ht="15.75" thickBot="1">
      <c r="A155" s="43"/>
      <c r="B155" s="5" t="str">
        <f>Лист1!B136</f>
        <v>Снятие и установка оконных рам</v>
      </c>
      <c r="C155" s="39">
        <f>Лист1!AC136</f>
        <v>15</v>
      </c>
      <c r="D155" s="101" t="s">
        <v>315</v>
      </c>
      <c r="E155" s="40">
        <f>Лист1!G136</f>
        <v>0</v>
      </c>
      <c r="F155" s="116">
        <f>Лист1!H136</f>
        <v>0</v>
      </c>
    </row>
    <row r="156" spans="1:6" ht="15.75" thickBot="1">
      <c r="A156" s="43"/>
      <c r="B156" s="5" t="str">
        <f>Лист1!B137</f>
        <v>Колка угля, втч, смерзшегося, ведро</v>
      </c>
      <c r="C156" s="39">
        <f>Лист1!AC137</f>
        <v>4.6</v>
      </c>
      <c r="D156" s="101" t="s">
        <v>315</v>
      </c>
      <c r="E156" s="40">
        <f>Лист1!G137</f>
        <v>0</v>
      </c>
      <c r="F156" s="116">
        <f>Лист1!H137</f>
        <v>0</v>
      </c>
    </row>
    <row r="157" spans="1:6" ht="15.75" thickBot="1">
      <c r="A157" s="43"/>
      <c r="B157" s="5" t="str">
        <f>Лист1!B138</f>
        <v>Переноска дров</v>
      </c>
      <c r="C157" s="39">
        <f>Лист1!AC138</f>
        <v>15.9</v>
      </c>
      <c r="D157" s="101" t="s">
        <v>329</v>
      </c>
      <c r="E157" s="40">
        <f>Лист1!G138</f>
        <v>0</v>
      </c>
      <c r="F157" s="116">
        <f>Лист1!H138</f>
        <v>0</v>
      </c>
    </row>
    <row r="158" spans="1:6" ht="15.75" thickBot="1">
      <c r="A158" s="43"/>
      <c r="B158" s="5" t="str">
        <f>Лист1!B139</f>
        <v>Укладка дров в поленницу</v>
      </c>
      <c r="C158" s="39">
        <f>Лист1!AC139</f>
        <v>15.9</v>
      </c>
      <c r="D158" s="101" t="s">
        <v>329</v>
      </c>
      <c r="E158" s="40">
        <f>Лист1!G139</f>
        <v>0</v>
      </c>
      <c r="F158" s="116">
        <f>Лист1!H139</f>
        <v>0</v>
      </c>
    </row>
    <row r="159" spans="1:6" ht="15.75" thickBot="1">
      <c r="A159" s="43"/>
      <c r="B159" s="5" t="str">
        <f>Лист1!B140</f>
        <v>Достав воды (&gt; 30 литров) до 100 м, ведро</v>
      </c>
      <c r="C159" s="39">
        <f>Лист1!AC140</f>
        <v>6.9</v>
      </c>
      <c r="D159" s="101" t="s">
        <v>315</v>
      </c>
      <c r="E159" s="40">
        <f>Лист1!G140</f>
        <v>0</v>
      </c>
      <c r="F159" s="116">
        <f>Лист1!H140</f>
        <v>0</v>
      </c>
    </row>
    <row r="160" spans="1:6" ht="15.75" thickBot="1">
      <c r="A160" s="43"/>
      <c r="B160" s="5" t="str">
        <f>Лист1!B141</f>
        <v>Достав воды (&gt; 30 литров) свыш 100м, ведро</v>
      </c>
      <c r="C160" s="39">
        <f>Лист1!AC141</f>
        <v>9</v>
      </c>
      <c r="D160" s="101" t="s">
        <v>315</v>
      </c>
      <c r="E160" s="40">
        <f>Лист1!G141</f>
        <v>0</v>
      </c>
      <c r="F160" s="116">
        <f>Лист1!H141</f>
        <v>0</v>
      </c>
    </row>
    <row r="161" spans="1:6" ht="15.75" thickBot="1">
      <c r="A161" s="43"/>
      <c r="B161" s="5" t="str">
        <f>Лист1!B142</f>
        <v>Вынос грязной воды в неблаг /секторе, ведро</v>
      </c>
      <c r="C161" s="39">
        <f>Лист1!AC142</f>
        <v>6.9</v>
      </c>
      <c r="D161" s="101" t="s">
        <v>315</v>
      </c>
      <c r="E161" s="40">
        <f>Лист1!G142</f>
        <v>0</v>
      </c>
      <c r="F161" s="116">
        <f>Лист1!H142</f>
        <v>0</v>
      </c>
    </row>
    <row r="162" spans="1:6" ht="15.75" thickBot="1">
      <c r="A162" s="43"/>
      <c r="B162" s="5" t="str">
        <f>Лист1!B143</f>
        <v>Уборка придомовой территории</v>
      </c>
      <c r="C162" s="39">
        <f>Лист1!AC143</f>
        <v>100</v>
      </c>
      <c r="D162" s="101" t="s">
        <v>323</v>
      </c>
      <c r="E162" s="40">
        <f>Лист1!G143</f>
        <v>0</v>
      </c>
      <c r="F162" s="116">
        <f>Лист1!H143</f>
        <v>0</v>
      </c>
    </row>
    <row r="163" spans="1:6" ht="15.75" thickBot="1">
      <c r="A163" s="43"/>
      <c r="B163" s="5" t="str">
        <f>Лист1!B144</f>
        <v>Очистка снега с прохожей части</v>
      </c>
      <c r="C163" s="39">
        <f>Лист1!AC144</f>
        <v>23</v>
      </c>
      <c r="D163" s="101" t="s">
        <v>323</v>
      </c>
      <c r="E163" s="40">
        <f>Лист1!G144</f>
        <v>0</v>
      </c>
      <c r="F163" s="116">
        <f>Лист1!H144</f>
        <v>0</v>
      </c>
    </row>
    <row r="164" spans="1:6" ht="15.75" thickBot="1">
      <c r="A164" s="43"/>
      <c r="B164" s="5" t="str">
        <f>Лист1!B145</f>
        <v>Огород (не более 2 соток) вскапывание</v>
      </c>
      <c r="C164" s="39">
        <f>Лист1!AC145</f>
        <v>38.4</v>
      </c>
      <c r="D164" s="101" t="s">
        <v>330</v>
      </c>
      <c r="E164" s="40">
        <f>Лист1!G145</f>
        <v>0</v>
      </c>
      <c r="F164" s="116">
        <f>Лист1!H145</f>
        <v>0</v>
      </c>
    </row>
    <row r="165" spans="1:6" ht="15.75" thickBot="1">
      <c r="A165" s="43"/>
      <c r="B165" s="5" t="str">
        <f>Лист1!B146</f>
        <v>Огород (&lt;2 с) формир гряд, заделка семян</v>
      </c>
      <c r="C165" s="39">
        <f>Лист1!AC146</f>
        <v>27.1</v>
      </c>
      <c r="D165" s="101" t="s">
        <v>330</v>
      </c>
      <c r="E165" s="40">
        <f>Лист1!G146</f>
        <v>0</v>
      </c>
      <c r="F165" s="116">
        <f>Лист1!H146</f>
        <v>0</v>
      </c>
    </row>
    <row r="166" spans="1:6" ht="15.75" thickBot="1">
      <c r="A166" s="43"/>
      <c r="B166" s="5" t="str">
        <f>Лист1!B147</f>
        <v>Огород (&lt;2с) прополка  вручную</v>
      </c>
      <c r="C166" s="39">
        <f>Лист1!AC147</f>
        <v>24.9</v>
      </c>
      <c r="D166" s="101" t="s">
        <v>330</v>
      </c>
      <c r="E166" s="40">
        <f>Лист1!G147</f>
        <v>0</v>
      </c>
      <c r="F166" s="116">
        <f>Лист1!H147</f>
        <v>0</v>
      </c>
    </row>
    <row r="167" spans="1:6" ht="15.75" thickBot="1">
      <c r="A167" s="43"/>
      <c r="B167" s="5" t="str">
        <f>Лист1!B148</f>
        <v>полив огорода  из шланга</v>
      </c>
      <c r="C167" s="39">
        <f>Лист1!AC148</f>
        <v>11.2</v>
      </c>
      <c r="D167" s="101" t="s">
        <v>330</v>
      </c>
      <c r="E167" s="40">
        <f>Лист1!G148</f>
        <v>0</v>
      </c>
      <c r="F167" s="116">
        <f>Лист1!H148</f>
        <v>0</v>
      </c>
    </row>
    <row r="168" spans="1:6" ht="15.75" thickBot="1">
      <c r="A168" s="43"/>
      <c r="B168" s="5" t="str">
        <f>Лист1!B149</f>
        <v>полив огорода ведро/лейка</v>
      </c>
      <c r="C168" s="39">
        <f>Лист1!AC149</f>
        <v>7</v>
      </c>
      <c r="D168" s="101" t="s">
        <v>331</v>
      </c>
      <c r="E168" s="40">
        <f>Лист1!G149</f>
        <v>0</v>
      </c>
      <c r="F168" s="116">
        <f>Лист1!H149</f>
        <v>0</v>
      </c>
    </row>
    <row r="169" spans="1:6" ht="15.75" thickBot="1">
      <c r="A169" s="43"/>
      <c r="B169" s="5" t="str">
        <f>Лист1!B150</f>
        <v>уборка урожая (кроме картофеля)</v>
      </c>
      <c r="C169" s="39">
        <f>Лист1!AC150</f>
        <v>11.3</v>
      </c>
      <c r="D169" s="101" t="s">
        <v>332</v>
      </c>
      <c r="E169" s="40">
        <f>Лист1!G150</f>
        <v>0</v>
      </c>
      <c r="F169" s="116">
        <f>Лист1!H150</f>
        <v>0</v>
      </c>
    </row>
    <row r="170" spans="1:6" ht="15.75" thickBot="1">
      <c r="A170" s="43"/>
      <c r="B170" s="5" t="str">
        <f>Лист1!B151</f>
        <v>из погреба в доме, ведро   </v>
      </c>
      <c r="C170" s="39">
        <f>Лист1!AC151</f>
        <v>4.6</v>
      </c>
      <c r="D170" s="101" t="s">
        <v>333</v>
      </c>
      <c r="E170" s="40">
        <f>Лист1!G151</f>
        <v>0</v>
      </c>
      <c r="F170" s="116">
        <f>Лист1!H151</f>
        <v>0</v>
      </c>
    </row>
    <row r="171" spans="1:6" ht="15.75" thickBot="1">
      <c r="A171" s="43"/>
      <c r="B171" s="5" t="str">
        <f>Лист1!B152</f>
        <v>из погреба на улице, ведро</v>
      </c>
      <c r="C171" s="39">
        <f>Лист1!AC152</f>
        <v>6.7</v>
      </c>
      <c r="D171" s="101" t="s">
        <v>333</v>
      </c>
      <c r="E171" s="40">
        <f>Лист1!G152</f>
        <v>0</v>
      </c>
      <c r="F171" s="116">
        <f>Лист1!H152</f>
        <v>0</v>
      </c>
    </row>
    <row r="172" spans="1:6" ht="15.75" thickBot="1">
      <c r="A172" s="43"/>
      <c r="B172" s="5" t="str">
        <f>Лист1!B153</f>
        <v>Уход за комнатными растениями,полив</v>
      </c>
      <c r="C172" s="39">
        <f>Лист1!AC153</f>
        <v>10</v>
      </c>
      <c r="D172" s="101" t="s">
        <v>333</v>
      </c>
      <c r="E172" s="40">
        <f>Лист1!G153</f>
        <v>0</v>
      </c>
      <c r="F172" s="116">
        <f>Лист1!H153</f>
        <v>0</v>
      </c>
    </row>
    <row r="173" spans="1:6" ht="15.75" thickBot="1">
      <c r="A173" s="43"/>
      <c r="B173" s="5" t="str">
        <f>Лист1!B154</f>
        <v>взрыхлен, обрез, удален увядших листьев</v>
      </c>
      <c r="C173" s="39">
        <f>Лист1!AC154</f>
        <v>10</v>
      </c>
      <c r="D173" s="101" t="s">
        <v>333</v>
      </c>
      <c r="E173" s="40">
        <f>Лист1!G154</f>
        <v>0</v>
      </c>
      <c r="F173" s="116">
        <f>Лист1!H154</f>
        <v>0</v>
      </c>
    </row>
    <row r="174" spans="1:6" ht="15.75" thickBot="1">
      <c r="A174" s="43"/>
      <c r="B174" s="5" t="str">
        <f>Лист1!B155</f>
        <v>пересадка</v>
      </c>
      <c r="C174" s="39">
        <f>Лист1!AC155</f>
        <v>20</v>
      </c>
      <c r="D174" s="101" t="s">
        <v>333</v>
      </c>
      <c r="E174" s="40">
        <f>Лист1!G155</f>
        <v>0</v>
      </c>
      <c r="F174" s="116">
        <f>Лист1!H155</f>
        <v>0</v>
      </c>
    </row>
    <row r="175" spans="1:6" ht="15.75" thickBot="1">
      <c r="A175" s="43"/>
      <c r="B175" s="5" t="str">
        <f>Лист1!B156</f>
        <v>подкормка</v>
      </c>
      <c r="C175" s="39">
        <f>Лист1!AC156</f>
        <v>10</v>
      </c>
      <c r="D175" s="101" t="s">
        <v>333</v>
      </c>
      <c r="E175" s="40">
        <f>Лист1!G156</f>
        <v>0</v>
      </c>
      <c r="F175" s="116">
        <f>Лист1!H156</f>
        <v>0</v>
      </c>
    </row>
    <row r="176" spans="1:6" ht="15.75" thickBot="1">
      <c r="A176" s="43"/>
      <c r="B176" s="5" t="str">
        <f>Лист1!B157</f>
        <v>Уход за д/животн, птиц  покупка продук</v>
      </c>
      <c r="C176" s="39">
        <f>Лист1!AC157</f>
        <v>100</v>
      </c>
      <c r="D176" s="101" t="s">
        <v>333</v>
      </c>
      <c r="E176" s="40">
        <f>Лист1!G157</f>
        <v>0</v>
      </c>
      <c r="F176" s="116">
        <f>Лист1!H157</f>
        <v>0</v>
      </c>
    </row>
    <row r="177" spans="1:6" ht="15.75" thickBot="1">
      <c r="A177" s="43"/>
      <c r="B177" s="5" t="str">
        <f>Лист1!B158</f>
        <v>Уход за д/животн, птицами  кормление</v>
      </c>
      <c r="C177" s="39">
        <f>Лист1!AC158</f>
        <v>100</v>
      </c>
      <c r="D177" s="101" t="s">
        <v>333</v>
      </c>
      <c r="E177" s="40">
        <f>Лист1!G158</f>
        <v>0</v>
      </c>
      <c r="F177" s="116">
        <f>Лист1!H158</f>
        <v>0</v>
      </c>
    </row>
    <row r="178" spans="1:6" ht="15.75" thickBot="1">
      <c r="A178" s="43"/>
      <c r="B178" s="5" t="str">
        <f>Лист1!B159</f>
        <v>Уход за д/живот,птиц мытье миски, выгул</v>
      </c>
      <c r="C178" s="39">
        <f>Лист1!AC159</f>
        <v>100</v>
      </c>
      <c r="D178" s="101" t="s">
        <v>333</v>
      </c>
      <c r="E178" s="40">
        <f>Лист1!G159</f>
        <v>0</v>
      </c>
      <c r="F178" s="116">
        <f>Лист1!H159</f>
        <v>0</v>
      </c>
    </row>
    <row r="179" spans="1:6" ht="15.75" thickBot="1">
      <c r="A179" s="43"/>
      <c r="B179" s="5" t="str">
        <f>Лист1!B160</f>
        <v>Получен, доставка почт корресп до 7 кг</v>
      </c>
      <c r="C179" s="39">
        <f>Лист1!AC160</f>
        <v>40</v>
      </c>
      <c r="D179" s="101" t="s">
        <v>333</v>
      </c>
      <c r="E179" s="40">
        <f>Лист1!G160</f>
        <v>0</v>
      </c>
      <c r="F179" s="116">
        <f>Лист1!H160</f>
        <v>0</v>
      </c>
    </row>
    <row r="180" spans="1:6" ht="15.75" thickBot="1">
      <c r="A180" s="43"/>
      <c r="B180" s="5" t="str">
        <f>Лист1!B161</f>
        <v>Замена электрической лампы</v>
      </c>
      <c r="C180" s="39">
        <f>Лист1!AC161</f>
        <v>15</v>
      </c>
      <c r="D180" s="101" t="s">
        <v>333</v>
      </c>
      <c r="E180" s="40">
        <f>Лист1!G161</f>
        <v>0</v>
      </c>
      <c r="F180" s="116">
        <f>Лист1!H161</f>
        <v>0</v>
      </c>
    </row>
    <row r="181" spans="1:6" ht="15.75" thickBot="1">
      <c r="A181" s="43"/>
      <c r="B181" s="5" t="str">
        <f>Лист1!B162</f>
        <v>Замена элементов питан в быт. приборах</v>
      </c>
      <c r="C181" s="39">
        <f>Лист1!AC162</f>
        <v>10</v>
      </c>
      <c r="D181" s="101" t="s">
        <v>333</v>
      </c>
      <c r="E181" s="40">
        <f>Лист1!G162</f>
        <v>0</v>
      </c>
      <c r="F181" s="116">
        <f>Лист1!H162</f>
        <v>0</v>
      </c>
    </row>
    <row r="182" spans="1:6" ht="15.75" thickBot="1">
      <c r="A182" s="43"/>
      <c r="B182" s="5" t="str">
        <f>Лист1!B163</f>
        <v>Снятие показ прибор учета воды, элэнерг</v>
      </c>
      <c r="C182" s="39">
        <f>Лист1!AC163</f>
        <v>5</v>
      </c>
      <c r="D182" s="101" t="s">
        <v>333</v>
      </c>
      <c r="E182" s="40">
        <f>Лист1!G163</f>
        <v>0</v>
      </c>
      <c r="F182" s="116">
        <f>Лист1!H163</f>
        <v>0</v>
      </c>
    </row>
    <row r="183" spans="1:6" ht="15.75" thickBot="1">
      <c r="A183" s="43"/>
      <c r="B183" s="5" t="str">
        <f>Лист1!B164</f>
        <v>Уборка могил</v>
      </c>
      <c r="C183" s="39">
        <f>Лист1!AC164</f>
        <v>1000</v>
      </c>
      <c r="D183" s="101" t="s">
        <v>333</v>
      </c>
      <c r="E183" s="40">
        <f>Лист1!G164</f>
        <v>0</v>
      </c>
      <c r="F183" s="116">
        <f>Лист1!H164</f>
        <v>0</v>
      </c>
    </row>
    <row r="184" spans="1:6" ht="15.75" thickBot="1">
      <c r="A184" s="43"/>
      <c r="B184" s="5" t="str">
        <f>Лист1!B165</f>
        <v>Индуктотерапия,«Витафон»</v>
      </c>
      <c r="C184" s="39">
        <f>Лист1!AC165</f>
        <v>10</v>
      </c>
      <c r="D184" s="101" t="s">
        <v>333</v>
      </c>
      <c r="E184" s="40">
        <f>Лист1!G165</f>
        <v>0</v>
      </c>
      <c r="F184" s="116">
        <f>Лист1!H165</f>
        <v>0</v>
      </c>
    </row>
    <row r="185" spans="1:6" ht="15.75" thickBot="1">
      <c r="A185" s="43"/>
      <c r="B185" s="5"/>
      <c r="C185" s="39"/>
      <c r="D185" s="43"/>
      <c r="E185" s="40"/>
      <c r="F185" s="116"/>
    </row>
    <row r="186" spans="1:6" ht="15.75" thickBot="1">
      <c r="A186" s="43"/>
      <c r="B186" s="32" t="s">
        <v>7</v>
      </c>
      <c r="C186" s="43"/>
      <c r="D186" s="43"/>
      <c r="E186" s="79">
        <f>SUM(E88:E185)</f>
        <v>0</v>
      </c>
      <c r="F186" s="117">
        <f>SUM(F88:F185)</f>
        <v>0</v>
      </c>
    </row>
    <row r="188" spans="2:6" ht="15">
      <c r="B188" s="12" t="s">
        <v>267</v>
      </c>
      <c r="C188" s="60" t="str">
        <f>MSumProp(F186)</f>
        <v>Ноль рублей 00 копеек</v>
      </c>
      <c r="D188" s="46"/>
      <c r="E188" s="46"/>
      <c r="F188" s="46"/>
    </row>
    <row r="189" spans="2:5" ht="15">
      <c r="B189" s="12" t="s">
        <v>268</v>
      </c>
      <c r="C189" s="46"/>
      <c r="D189" s="46"/>
      <c r="E189" s="12">
        <f>B4</f>
        <v>0</v>
      </c>
    </row>
    <row r="190" spans="2:5" ht="15">
      <c r="B190" s="50" t="s">
        <v>269</v>
      </c>
      <c r="C190" s="46"/>
      <c r="D190" s="46"/>
      <c r="E190" s="12">
        <f>Лист1!U2</f>
        <v>0</v>
      </c>
    </row>
    <row r="191" spans="2:5" ht="15">
      <c r="B191" s="50" t="s">
        <v>270</v>
      </c>
      <c r="C191" s="46"/>
      <c r="D191" s="46"/>
      <c r="E191" s="12">
        <f>Лист1!J171</f>
        <v>0</v>
      </c>
    </row>
    <row r="192" spans="2:5" ht="15">
      <c r="B192" s="50" t="s">
        <v>271</v>
      </c>
      <c r="C192" s="46"/>
      <c r="D192" s="46"/>
      <c r="E192" s="12" t="s">
        <v>272</v>
      </c>
    </row>
    <row r="194" spans="2:5" ht="15">
      <c r="B194" s="63"/>
      <c r="E194" s="19"/>
    </row>
  </sheetData>
  <sheetProtection password="C7F3" sheet="1" objects="1" scenarios="1"/>
  <printOptions/>
  <pageMargins left="0.7" right="0.17" top="0.75" bottom="0.75" header="0.3" footer="0.3"/>
  <pageSetup horizontalDpi="600" verticalDpi="600" orientation="portrait" paperSize="9" r:id="rId2"/>
  <rowBreaks count="1" manualBreakCount="1">
    <brk id="7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G194"/>
  <sheetViews>
    <sheetView zoomScaleSheetLayoutView="100" workbookViewId="0" topLeftCell="A1">
      <selection activeCell="B80" sqref="B80"/>
    </sheetView>
  </sheetViews>
  <sheetFormatPr defaultColWidth="9.140625" defaultRowHeight="15"/>
  <cols>
    <col min="1" max="1" width="5.7109375" style="12" customWidth="1"/>
    <col min="2" max="2" width="43.00390625" style="12" customWidth="1"/>
    <col min="3" max="3" width="9.140625" style="12" customWidth="1"/>
    <col min="4" max="4" width="8.421875" style="12" customWidth="1"/>
    <col min="5" max="5" width="8.00390625" style="12" customWidth="1"/>
    <col min="6" max="6" width="14.140625" style="12" customWidth="1"/>
    <col min="7" max="16384" width="9.140625" style="12" customWidth="1"/>
  </cols>
  <sheetData>
    <row r="1" spans="1:6" ht="15">
      <c r="A1" s="47" t="s">
        <v>265</v>
      </c>
      <c r="B1" s="13" t="s">
        <v>353</v>
      </c>
      <c r="C1" s="12" t="s">
        <v>266</v>
      </c>
      <c r="E1" s="15"/>
      <c r="F1" s="15"/>
    </row>
    <row r="2" spans="2:5" ht="15">
      <c r="B2" s="33" t="s">
        <v>250</v>
      </c>
      <c r="E2" s="34"/>
    </row>
    <row r="3" spans="1:5" ht="15">
      <c r="A3" s="34" t="s">
        <v>260</v>
      </c>
      <c r="C3" s="12" t="str">
        <f>Лист1!A3</f>
        <v>июль</v>
      </c>
      <c r="E3" s="13">
        <f>Клиент1!E3</f>
        <v>2019</v>
      </c>
    </row>
    <row r="4" spans="1:6" ht="15">
      <c r="A4" s="35" t="s">
        <v>259</v>
      </c>
      <c r="B4" s="93">
        <f>Лист1!I4</f>
        <v>0</v>
      </c>
      <c r="C4" s="12" t="s">
        <v>262</v>
      </c>
      <c r="E4" s="15"/>
      <c r="F4" s="15"/>
    </row>
    <row r="5" spans="1:6" ht="15">
      <c r="A5" s="61"/>
      <c r="B5" s="13">
        <v>7625</v>
      </c>
      <c r="C5" s="12" t="s">
        <v>264</v>
      </c>
      <c r="E5" s="48"/>
      <c r="F5" s="48"/>
    </row>
    <row r="6" spans="1:6" ht="15">
      <c r="A6" s="62"/>
      <c r="B6" s="102">
        <v>3200582980</v>
      </c>
      <c r="C6" s="49" t="s">
        <v>279</v>
      </c>
      <c r="D6" s="15"/>
      <c r="E6" s="15"/>
      <c r="F6" s="15"/>
    </row>
    <row r="7" spans="1:5" ht="15">
      <c r="A7" s="12" t="s">
        <v>251</v>
      </c>
      <c r="C7" s="12" t="s">
        <v>252</v>
      </c>
      <c r="E7" s="12" t="s">
        <v>253</v>
      </c>
    </row>
    <row r="8" ht="15.75" thickBot="1"/>
    <row r="9" ht="15.75" hidden="1" thickBot="1">
      <c r="A9" s="34" t="s">
        <v>312</v>
      </c>
    </row>
    <row r="10" spans="1:6" ht="33" hidden="1" thickBot="1">
      <c r="A10" s="36" t="s">
        <v>254</v>
      </c>
      <c r="B10" s="37" t="s">
        <v>4</v>
      </c>
      <c r="C10" s="37" t="s">
        <v>255</v>
      </c>
      <c r="D10" s="37" t="s">
        <v>256</v>
      </c>
      <c r="E10" s="37" t="s">
        <v>257</v>
      </c>
      <c r="F10" s="37" t="s">
        <v>258</v>
      </c>
    </row>
    <row r="11" spans="1:6" ht="15" customHeight="1" thickBot="1">
      <c r="A11" s="38"/>
      <c r="B11" s="4" t="str">
        <f>Лист1!B9</f>
        <v>Покупка и доставка продуктов</v>
      </c>
      <c r="C11" s="39">
        <f>Лист1!AC9</f>
        <v>12</v>
      </c>
      <c r="D11" s="36"/>
      <c r="E11" s="40">
        <f>Лист1!I9</f>
        <v>0</v>
      </c>
      <c r="F11" s="116">
        <f>C11*E11</f>
        <v>0</v>
      </c>
    </row>
    <row r="12" spans="1:6" ht="15" customHeight="1" thickBot="1">
      <c r="A12" s="38"/>
      <c r="B12" s="4" t="str">
        <f>Лист1!B10</f>
        <v>Доставка горячих обедов из столовой </v>
      </c>
      <c r="C12" s="39">
        <f>Лист1!AC10</f>
        <v>12</v>
      </c>
      <c r="D12" s="36"/>
      <c r="E12" s="40">
        <f>Лист1!I10</f>
        <v>0</v>
      </c>
      <c r="F12" s="116">
        <f aca="true" t="shared" si="0" ref="F12:F69">C12*E12</f>
        <v>0</v>
      </c>
    </row>
    <row r="13" spans="1:6" ht="15" customHeight="1" thickBot="1">
      <c r="A13" s="38"/>
      <c r="B13" s="4" t="str">
        <f>Лист1!B11</f>
        <v>Покупка и доставка промтоваров</v>
      </c>
      <c r="C13" s="39">
        <f>Лист1!AC11</f>
        <v>12</v>
      </c>
      <c r="D13" s="36"/>
      <c r="E13" s="40">
        <f>Лист1!I11</f>
        <v>0</v>
      </c>
      <c r="F13" s="116">
        <f t="shared" si="0"/>
        <v>0</v>
      </c>
    </row>
    <row r="14" spans="1:6" ht="15" customHeight="1" thickBot="1">
      <c r="A14" s="38"/>
      <c r="B14" s="4" t="str">
        <f>Лист1!B12</f>
        <v>Доставка средств реабилитации</v>
      </c>
      <c r="C14" s="39">
        <f>Лист1!AC12</f>
        <v>19</v>
      </c>
      <c r="D14" s="36"/>
      <c r="E14" s="40">
        <f>Лист1!I12</f>
        <v>0</v>
      </c>
      <c r="F14" s="116">
        <f t="shared" si="0"/>
        <v>0</v>
      </c>
    </row>
    <row r="15" spans="1:6" ht="15" customHeight="1" thickBot="1">
      <c r="A15" s="38"/>
      <c r="B15" s="4" t="str">
        <f>Лист1!B13</f>
        <v>Содейств. в обеспечении книгами, журнал.</v>
      </c>
      <c r="C15" s="39">
        <f>Лист1!AC13</f>
        <v>12</v>
      </c>
      <c r="D15" s="36"/>
      <c r="E15" s="40">
        <f>Лист1!I13</f>
        <v>0</v>
      </c>
      <c r="F15" s="116">
        <f t="shared" si="0"/>
        <v>0</v>
      </c>
    </row>
    <row r="16" spans="1:6" ht="15" customHeight="1" thickBot="1">
      <c r="A16" s="38"/>
      <c r="B16" s="4" t="str">
        <f>Лист1!B14</f>
        <v>Содейств. в организац.пред. услуг др. пред</v>
      </c>
      <c r="C16" s="39">
        <f>Лист1!AC14</f>
        <v>6.9</v>
      </c>
      <c r="D16" s="36"/>
      <c r="E16" s="40">
        <f>Лист1!I14</f>
        <v>0</v>
      </c>
      <c r="F16" s="116">
        <f t="shared" si="0"/>
        <v>0</v>
      </c>
    </row>
    <row r="17" spans="1:6" ht="15" customHeight="1" thickBot="1">
      <c r="A17" s="38"/>
      <c r="B17" s="4" t="str">
        <f>Лист1!B15</f>
        <v>Отправка почты</v>
      </c>
      <c r="C17" s="39">
        <f>Лист1!AC15</f>
        <v>10.4</v>
      </c>
      <c r="D17" s="36"/>
      <c r="E17" s="40">
        <f>Лист1!I15</f>
        <v>0</v>
      </c>
      <c r="F17" s="116">
        <f t="shared" si="0"/>
        <v>0</v>
      </c>
    </row>
    <row r="18" spans="1:6" ht="15" customHeight="1" thickBot="1">
      <c r="A18" s="38"/>
      <c r="B18" s="4" t="str">
        <f>Лист1!B16</f>
        <v>Помощь в приготовлении пищи</v>
      </c>
      <c r="C18" s="39">
        <f>Лист1!AC16</f>
        <v>7.6</v>
      </c>
      <c r="D18" s="41"/>
      <c r="E18" s="40">
        <f>Лист1!I16</f>
        <v>0</v>
      </c>
      <c r="F18" s="116">
        <f t="shared" si="0"/>
        <v>0</v>
      </c>
    </row>
    <row r="19" spans="1:6" ht="15" customHeight="1" thickBot="1">
      <c r="A19" s="38"/>
      <c r="B19" s="4" t="str">
        <f>Лист1!B17</f>
        <v>Приготовление пищи</v>
      </c>
      <c r="C19" s="39">
        <f>Лист1!AC17</f>
        <v>14.4</v>
      </c>
      <c r="D19" s="41"/>
      <c r="E19" s="40">
        <f>Лист1!I17</f>
        <v>0</v>
      </c>
      <c r="F19" s="116">
        <f t="shared" si="0"/>
        <v>0</v>
      </c>
    </row>
    <row r="20" spans="1:6" ht="15" customHeight="1" thickBot="1">
      <c r="A20" s="42"/>
      <c r="B20" s="4" t="str">
        <f>Лист1!B18</f>
        <v>кормление ослабленных получателей соцу.</v>
      </c>
      <c r="C20" s="39">
        <f>Лист1!AC18</f>
        <v>5.8</v>
      </c>
      <c r="D20" s="41"/>
      <c r="E20" s="40">
        <f>Лист1!I18</f>
        <v>0</v>
      </c>
      <c r="F20" s="116">
        <f t="shared" si="0"/>
        <v>0</v>
      </c>
    </row>
    <row r="21" spans="1:6" ht="15" customHeight="1" thickBot="1">
      <c r="A21" s="42"/>
      <c r="B21" s="4" t="str">
        <f>Лист1!B19</f>
        <v>разогрев и подача пищи</v>
      </c>
      <c r="C21" s="39">
        <f>Лист1!AC19</f>
        <v>4.6</v>
      </c>
      <c r="D21" s="41"/>
      <c r="E21" s="40">
        <f>Лист1!I19</f>
        <v>0</v>
      </c>
      <c r="F21" s="116">
        <f t="shared" si="0"/>
        <v>0</v>
      </c>
    </row>
    <row r="22" spans="1:6" ht="15" customHeight="1" thickBot="1">
      <c r="A22" s="42"/>
      <c r="B22" s="4" t="str">
        <f>Лист1!B20</f>
        <v>Оплата ЖКХ и услуг связи</v>
      </c>
      <c r="C22" s="39">
        <f>Лист1!AC20</f>
        <v>6.8</v>
      </c>
      <c r="D22" s="41"/>
      <c r="E22" s="40">
        <f>Лист1!I20</f>
        <v>0</v>
      </c>
      <c r="F22" s="116">
        <f t="shared" si="0"/>
        <v>0</v>
      </c>
    </row>
    <row r="23" spans="1:6" ht="15" customHeight="1" thickBot="1">
      <c r="A23" s="42"/>
      <c r="B23" s="4" t="str">
        <f>Лист1!B21</f>
        <v>Сдача вещей в химчистку/стирку/ремонт</v>
      </c>
      <c r="C23" s="39">
        <f>Лист1!AC21</f>
        <v>13.8</v>
      </c>
      <c r="D23" s="41"/>
      <c r="E23" s="40">
        <f>Лист1!I21</f>
        <v>0</v>
      </c>
      <c r="F23" s="116">
        <f t="shared" si="0"/>
        <v>0</v>
      </c>
    </row>
    <row r="24" spans="1:6" ht="15" customHeight="1" thickBot="1">
      <c r="A24" s="42"/>
      <c r="B24" s="4" t="str">
        <f>Лист1!B22</f>
        <v>содействие в обеспечении топливом</v>
      </c>
      <c r="C24" s="39">
        <f>Лист1!AC22</f>
        <v>13.8</v>
      </c>
      <c r="D24" s="41"/>
      <c r="E24" s="40">
        <f>Лист1!I22</f>
        <v>0</v>
      </c>
      <c r="F24" s="116">
        <f t="shared" si="0"/>
        <v>0</v>
      </c>
    </row>
    <row r="25" spans="1:6" ht="15" customHeight="1" thickBot="1">
      <c r="A25" s="42"/>
      <c r="B25" s="4" t="str">
        <f>Лист1!B23</f>
        <v>сортировка и складирование угля в ведро</v>
      </c>
      <c r="C25" s="39">
        <f>Лист1!AC23</f>
        <v>2.8</v>
      </c>
      <c r="D25" s="41"/>
      <c r="E25" s="40">
        <f>Лист1!I23</f>
        <v>0</v>
      </c>
      <c r="F25" s="116">
        <f t="shared" si="0"/>
        <v>0</v>
      </c>
    </row>
    <row r="26" spans="1:6" ht="15" customHeight="1" thickBot="1">
      <c r="A26" s="42"/>
      <c r="B26" s="4" t="str">
        <f>Лист1!B24</f>
        <v>доставка дров (до 7 кг.)</v>
      </c>
      <c r="C26" s="39">
        <f>Лист1!AC24</f>
        <v>2.8</v>
      </c>
      <c r="D26" s="41"/>
      <c r="E26" s="40">
        <f>Лист1!I24</f>
        <v>0</v>
      </c>
      <c r="F26" s="116">
        <f t="shared" si="0"/>
        <v>0</v>
      </c>
    </row>
    <row r="27" spans="1:6" ht="15" customHeight="1" thickBot="1">
      <c r="A27" s="42"/>
      <c r="B27" s="4" t="str">
        <f>Лист1!B25</f>
        <v>доставка угля (1 ведро)</v>
      </c>
      <c r="C27" s="39">
        <f>Лист1!AC25</f>
        <v>2.4</v>
      </c>
      <c r="D27" s="41"/>
      <c r="E27" s="40">
        <f>Лист1!I25</f>
        <v>0</v>
      </c>
      <c r="F27" s="116">
        <f t="shared" si="0"/>
        <v>0</v>
      </c>
    </row>
    <row r="28" spans="1:6" ht="15" customHeight="1" thickBot="1">
      <c r="A28" s="42"/>
      <c r="B28" s="4" t="str">
        <f>Лист1!B26</f>
        <v>растопка печи</v>
      </c>
      <c r="C28" s="39">
        <f>Лист1!AC26</f>
        <v>4.6</v>
      </c>
      <c r="D28" s="41"/>
      <c r="E28" s="40">
        <f>Лист1!I26</f>
        <v>0</v>
      </c>
      <c r="F28" s="116">
        <f t="shared" si="0"/>
        <v>0</v>
      </c>
    </row>
    <row r="29" spans="1:6" ht="15" customHeight="1" thickBot="1">
      <c r="A29" s="42"/>
      <c r="B29" s="4" t="str">
        <f>Лист1!B27</f>
        <v>очистка топки от золы</v>
      </c>
      <c r="C29" s="39">
        <f>Лист1!AC27</f>
        <v>4.6</v>
      </c>
      <c r="D29" s="41"/>
      <c r="E29" s="40">
        <f>Лист1!I27</f>
        <v>0</v>
      </c>
      <c r="F29" s="116">
        <f t="shared" si="0"/>
        <v>0</v>
      </c>
    </row>
    <row r="30" spans="1:6" ht="15" customHeight="1" thickBot="1">
      <c r="A30" s="42"/>
      <c r="B30" s="4" t="str">
        <f>Лист1!B28</f>
        <v>вынос золы (1 ведро)</v>
      </c>
      <c r="C30" s="39">
        <f>Лист1!AC28</f>
        <v>2.8</v>
      </c>
      <c r="D30" s="41"/>
      <c r="E30" s="40">
        <f>Лист1!I28</f>
        <v>0</v>
      </c>
      <c r="F30" s="116">
        <f t="shared" si="0"/>
        <v>0</v>
      </c>
    </row>
    <row r="31" spans="1:6" ht="15" customHeight="1" thickBot="1">
      <c r="A31" s="42"/>
      <c r="B31" s="4" t="str">
        <f>Лист1!B29</f>
        <v>доставка воды (до 30 литров за посещение)</v>
      </c>
      <c r="C31" s="39">
        <f>Лист1!AC29</f>
        <v>4.2</v>
      </c>
      <c r="D31" s="41"/>
      <c r="E31" s="40">
        <f>Лист1!I29</f>
        <v>0</v>
      </c>
      <c r="F31" s="116">
        <f t="shared" si="0"/>
        <v>0</v>
      </c>
    </row>
    <row r="32" spans="1:6" ht="15" customHeight="1" thickBot="1">
      <c r="A32" s="42"/>
      <c r="B32" s="4" t="str">
        <f>Лист1!B30</f>
        <v>Организация помощи в проведении ремонта</v>
      </c>
      <c r="C32" s="39">
        <f>Лист1!AC30</f>
        <v>20.6</v>
      </c>
      <c r="D32" s="41"/>
      <c r="E32" s="40">
        <f>Лист1!I30</f>
        <v>0</v>
      </c>
      <c r="F32" s="116">
        <f t="shared" si="0"/>
        <v>0</v>
      </c>
    </row>
    <row r="33" spans="1:6" ht="15" customHeight="1" thickBot="1">
      <c r="A33" s="42"/>
      <c r="B33" s="4" t="str">
        <f>Лист1!B31</f>
        <v>влажная очистка мебели от пыли (0,5 часа)</v>
      </c>
      <c r="C33" s="39">
        <f>Лист1!AC31</f>
        <v>6.8</v>
      </c>
      <c r="D33" s="41"/>
      <c r="E33" s="40">
        <f>Лист1!I31</f>
        <v>0</v>
      </c>
      <c r="F33" s="116">
        <f t="shared" si="0"/>
        <v>0</v>
      </c>
    </row>
    <row r="34" spans="1:6" ht="15" customHeight="1" thickBot="1">
      <c r="A34" s="42"/>
      <c r="B34" s="4" t="str">
        <f>Лист1!B32</f>
        <v>вынос мусора (1 ведро)</v>
      </c>
      <c r="C34" s="39">
        <f>Лист1!AC32</f>
        <v>3</v>
      </c>
      <c r="D34" s="41"/>
      <c r="E34" s="40">
        <f>Лист1!I32</f>
        <v>0</v>
      </c>
      <c r="F34" s="116">
        <f t="shared" si="0"/>
        <v>0</v>
      </c>
    </row>
    <row r="35" spans="1:6" ht="15" customHeight="1" thickBot="1">
      <c r="A35" s="42"/>
      <c r="B35" s="4" t="str">
        <f>Лист1!B33</f>
        <v>очистка от пыли полов/стен/мебели (0,5час)</v>
      </c>
      <c r="C35" s="39">
        <f>Лист1!AC33</f>
        <v>6.8</v>
      </c>
      <c r="D35" s="41"/>
      <c r="E35" s="40">
        <f>Лист1!I33</f>
        <v>0</v>
      </c>
      <c r="F35" s="116">
        <f t="shared" si="0"/>
        <v>0</v>
      </c>
    </row>
    <row r="36" spans="1:6" ht="15" customHeight="1" thickBot="1">
      <c r="A36" s="42"/>
      <c r="B36" s="4" t="str">
        <f>Лист1!B34</f>
        <v>обтирание/обмывание/причёсывание</v>
      </c>
      <c r="C36" s="39">
        <f>Лист1!AC34</f>
        <v>10.4</v>
      </c>
      <c r="D36" s="41"/>
      <c r="E36" s="40">
        <f>Лист1!I34</f>
        <v>0</v>
      </c>
      <c r="F36" s="116">
        <f t="shared" si="0"/>
        <v>0</v>
      </c>
    </row>
    <row r="37" spans="1:6" ht="15" customHeight="1" thickBot="1">
      <c r="A37" s="42"/>
      <c r="B37" s="4" t="str">
        <f>Лист1!B35</f>
        <v>смена постельного и (или) нательного белья</v>
      </c>
      <c r="C37" s="39">
        <f>Лист1!AC35</f>
        <v>4.6</v>
      </c>
      <c r="D37" s="41"/>
      <c r="E37" s="40">
        <f>Лист1!I35</f>
        <v>0</v>
      </c>
      <c r="F37" s="116">
        <f t="shared" si="0"/>
        <v>0</v>
      </c>
    </row>
    <row r="38" spans="1:6" ht="15" customHeight="1" thickBot="1">
      <c r="A38" s="42"/>
      <c r="B38" s="4" t="str">
        <f>Лист1!B36</f>
        <v>помощь в пользовании туалетом, судном</v>
      </c>
      <c r="C38" s="39">
        <f>Лист1!AC36</f>
        <v>3</v>
      </c>
      <c r="D38" s="41"/>
      <c r="E38" s="40">
        <f>Лист1!I36</f>
        <v>0</v>
      </c>
      <c r="F38" s="116">
        <f t="shared" si="0"/>
        <v>0</v>
      </c>
    </row>
    <row r="39" spans="1:6" ht="15" customHeight="1" thickBot="1">
      <c r="A39" s="42"/>
      <c r="B39" s="4" t="str">
        <f>Лист1!B37</f>
        <v>вынос судна и его санобработка</v>
      </c>
      <c r="C39" s="39">
        <f>Лист1!AC37</f>
        <v>5.2</v>
      </c>
      <c r="D39" s="41"/>
      <c r="E39" s="40">
        <f>Лист1!I37</f>
        <v>0</v>
      </c>
      <c r="F39" s="116">
        <f t="shared" si="0"/>
        <v>0</v>
      </c>
    </row>
    <row r="40" spans="1:6" ht="15" customHeight="1" thickBot="1">
      <c r="A40" s="42"/>
      <c r="B40" s="4" t="str">
        <f>Лист1!B38</f>
        <v>мытьё рук</v>
      </c>
      <c r="C40" s="39">
        <f>Лист1!AC38</f>
        <v>2.8</v>
      </c>
      <c r="D40" s="41"/>
      <c r="E40" s="40">
        <f>Лист1!I38</f>
        <v>0</v>
      </c>
      <c r="F40" s="116">
        <f t="shared" si="0"/>
        <v>0</v>
      </c>
    </row>
    <row r="41" spans="1:6" ht="15" customHeight="1" thickBot="1">
      <c r="A41" s="42"/>
      <c r="B41" s="4" t="str">
        <f>Лист1!B39</f>
        <v>мытьё ног</v>
      </c>
      <c r="C41" s="39">
        <f>Лист1!AC39</f>
        <v>4.4</v>
      </c>
      <c r="D41" s="41"/>
      <c r="E41" s="40">
        <f>Лист1!I39</f>
        <v>0</v>
      </c>
      <c r="F41" s="116">
        <f t="shared" si="0"/>
        <v>0</v>
      </c>
    </row>
    <row r="42" spans="1:6" ht="15" customHeight="1" thickBot="1">
      <c r="A42" s="42"/>
      <c r="B42" s="4" t="str">
        <f>Лист1!B40</f>
        <v>мытьё лица</v>
      </c>
      <c r="C42" s="39">
        <f>Лист1!AC40</f>
        <v>2.2</v>
      </c>
      <c r="D42" s="41"/>
      <c r="E42" s="40">
        <f>Лист1!I40</f>
        <v>0</v>
      </c>
      <c r="F42" s="116">
        <f t="shared" si="0"/>
        <v>0</v>
      </c>
    </row>
    <row r="43" spans="1:6" ht="15" customHeight="1" thickBot="1">
      <c r="A43" s="42"/>
      <c r="B43" s="4" t="str">
        <f>Лист1!B41</f>
        <v>мытьё головы</v>
      </c>
      <c r="C43" s="39">
        <f>Лист1!AC41</f>
        <v>5.8</v>
      </c>
      <c r="D43" s="41"/>
      <c r="E43" s="40">
        <f>Лист1!I41</f>
        <v>0</v>
      </c>
      <c r="F43" s="116">
        <f t="shared" si="0"/>
        <v>0</v>
      </c>
    </row>
    <row r="44" spans="1:6" ht="15" customHeight="1" thickBot="1">
      <c r="A44" s="42"/>
      <c r="B44" s="4" t="str">
        <f>Лист1!B42</f>
        <v>Содействие в организации ритуальных усл.</v>
      </c>
      <c r="C44" s="39">
        <f>Лист1!AC42</f>
        <v>55</v>
      </c>
      <c r="D44" s="41"/>
      <c r="E44" s="40">
        <f>Лист1!I42</f>
        <v>0</v>
      </c>
      <c r="F44" s="116">
        <f t="shared" si="0"/>
        <v>0</v>
      </c>
    </row>
    <row r="45" spans="1:6" ht="15" customHeight="1" thickBot="1">
      <c r="A45" s="81"/>
      <c r="B45" s="23" t="s">
        <v>112</v>
      </c>
      <c r="C45" s="82"/>
      <c r="D45" s="82"/>
      <c r="E45" s="82"/>
      <c r="F45" s="82"/>
    </row>
    <row r="46" spans="1:6" ht="15" customHeight="1" thickBot="1">
      <c r="A46" s="42"/>
      <c r="B46" s="4" t="str">
        <f>Лист1!B44</f>
        <v>Забор и сдача  анализов</v>
      </c>
      <c r="C46" s="39">
        <f>Лист1!AC44</f>
        <v>13.8</v>
      </c>
      <c r="D46" s="41"/>
      <c r="E46" s="40">
        <f>Лист1!I44</f>
        <v>0</v>
      </c>
      <c r="F46" s="116">
        <f t="shared" si="0"/>
        <v>0</v>
      </c>
    </row>
    <row r="47" spans="1:6" ht="15" customHeight="1" thickBot="1">
      <c r="A47" s="42"/>
      <c r="B47" s="4" t="str">
        <f>Лист1!B45</f>
        <v>содействие в обеспечен. Лекарствами</v>
      </c>
      <c r="C47" s="39">
        <f>Лист1!AC45</f>
        <v>10.4</v>
      </c>
      <c r="D47" s="41"/>
      <c r="E47" s="40">
        <f>Лист1!I45</f>
        <v>0</v>
      </c>
      <c r="F47" s="116">
        <f t="shared" si="0"/>
        <v>0</v>
      </c>
    </row>
    <row r="48" spans="1:6" ht="15" customHeight="1" thickBot="1">
      <c r="A48" s="42"/>
      <c r="B48" s="4" t="str">
        <f>Лист1!B46</f>
        <v>проведение оздоровительных мероприятий</v>
      </c>
      <c r="C48" s="39">
        <f>Лист1!AC46</f>
        <v>7.6</v>
      </c>
      <c r="D48" s="41"/>
      <c r="E48" s="40">
        <f>Лист1!I46</f>
        <v>0</v>
      </c>
      <c r="F48" s="116">
        <f t="shared" si="0"/>
        <v>0</v>
      </c>
    </row>
    <row r="49" spans="1:6" ht="15" customHeight="1" thickBot="1">
      <c r="A49" s="42"/>
      <c r="B49" s="4" t="str">
        <f>Лист1!B47</f>
        <v>измерение температуры</v>
      </c>
      <c r="C49" s="39">
        <f>Лист1!AC47</f>
        <v>2.2</v>
      </c>
      <c r="D49" s="41"/>
      <c r="E49" s="40">
        <f>Лист1!I47</f>
        <v>0</v>
      </c>
      <c r="F49" s="116">
        <f t="shared" si="0"/>
        <v>0</v>
      </c>
    </row>
    <row r="50" spans="1:6" ht="15" customHeight="1" thickBot="1">
      <c r="A50" s="42"/>
      <c r="B50" s="4" t="str">
        <f>Лист1!B48</f>
        <v>измерение давления</v>
      </c>
      <c r="C50" s="39">
        <f>Лист1!AC48</f>
        <v>2.2</v>
      </c>
      <c r="D50" s="41"/>
      <c r="E50" s="40">
        <f>Лист1!I48</f>
        <v>0</v>
      </c>
      <c r="F50" s="116">
        <f t="shared" si="0"/>
        <v>0</v>
      </c>
    </row>
    <row r="51" spans="1:6" ht="15" customHeight="1" thickBot="1">
      <c r="A51" s="42"/>
      <c r="B51" s="4" t="str">
        <f>Лист1!B49</f>
        <v>содействие в приёме лекарств</v>
      </c>
      <c r="C51" s="39">
        <f>Лист1!AC49</f>
        <v>3.4</v>
      </c>
      <c r="D51" s="41"/>
      <c r="E51" s="40">
        <f>Лист1!I49</f>
        <v>0</v>
      </c>
      <c r="F51" s="116">
        <f t="shared" si="0"/>
        <v>0</v>
      </c>
    </row>
    <row r="52" spans="1:6" ht="15" customHeight="1" thickBot="1">
      <c r="A52" s="42"/>
      <c r="B52" s="4" t="str">
        <f>Лист1!B50</f>
        <v>посещение ЛПУ (без гражданина)</v>
      </c>
      <c r="C52" s="39">
        <f>Лист1!AC50</f>
        <v>13.8</v>
      </c>
      <c r="D52" s="41"/>
      <c r="E52" s="40">
        <f>Лист1!I50</f>
        <v>0</v>
      </c>
      <c r="F52" s="116">
        <f t="shared" si="0"/>
        <v>0</v>
      </c>
    </row>
    <row r="53" spans="1:6" ht="15" customHeight="1" thickBot="1">
      <c r="A53" s="42"/>
      <c r="B53" s="4" t="str">
        <f>Лист1!B51</f>
        <v>Сопровожден на приём к специалист (1час)</v>
      </c>
      <c r="C53" s="39">
        <f>Лист1!AC51</f>
        <v>15.2</v>
      </c>
      <c r="D53" s="41"/>
      <c r="E53" s="40">
        <f>Лист1!I51</f>
        <v>0</v>
      </c>
      <c r="F53" s="116">
        <f t="shared" si="0"/>
        <v>0</v>
      </c>
    </row>
    <row r="54" spans="1:6" ht="15" customHeight="1" thickBot="1">
      <c r="A54" s="42"/>
      <c r="B54" s="4" t="str">
        <f>Лист1!B52</f>
        <v>посещение в стационаре</v>
      </c>
      <c r="C54" s="39">
        <f>Лист1!AC52</f>
        <v>13.8</v>
      </c>
      <c r="D54" s="41"/>
      <c r="E54" s="40">
        <f>Лист1!I52</f>
        <v>0</v>
      </c>
      <c r="F54" s="116">
        <f t="shared" si="0"/>
        <v>0</v>
      </c>
    </row>
    <row r="55" spans="1:6" ht="15" customHeight="1" thickBot="1">
      <c r="A55" s="42"/>
      <c r="B55" s="4" t="str">
        <f>Лист1!B53</f>
        <v>содействие в госпитализации</v>
      </c>
      <c r="C55" s="39">
        <f>Лист1!AC53</f>
        <v>15.2</v>
      </c>
      <c r="D55" s="41"/>
      <c r="E55" s="40">
        <f>Лист1!I53</f>
        <v>0</v>
      </c>
      <c r="F55" s="116">
        <f t="shared" si="0"/>
        <v>0</v>
      </c>
    </row>
    <row r="56" spans="1:6" ht="15" customHeight="1" thickBot="1">
      <c r="A56" s="42"/>
      <c r="B56" s="4" t="str">
        <f>Лист1!B54</f>
        <v>сод. В проведении медико-соц. Экспертизы</v>
      </c>
      <c r="C56" s="39">
        <f>Лист1!AC54</f>
        <v>20.6</v>
      </c>
      <c r="D56" s="41"/>
      <c r="E56" s="40">
        <f>Лист1!I54</f>
        <v>0</v>
      </c>
      <c r="F56" s="116">
        <f t="shared" si="0"/>
        <v>0</v>
      </c>
    </row>
    <row r="57" spans="1:6" ht="15" customHeight="1" thickBot="1">
      <c r="A57" s="42"/>
      <c r="B57" s="4" t="str">
        <f>Лист1!B55</f>
        <v>Сод. в получении санат-курортн.путёвки </v>
      </c>
      <c r="C57" s="39">
        <f>Лист1!AC55</f>
        <v>13.8</v>
      </c>
      <c r="D57" s="41"/>
      <c r="E57" s="40">
        <f>Лист1!I55</f>
        <v>0</v>
      </c>
      <c r="F57" s="116">
        <f t="shared" si="0"/>
        <v>0</v>
      </c>
    </row>
    <row r="58" spans="1:6" ht="15" customHeight="1" thickBot="1">
      <c r="A58" s="81"/>
      <c r="B58" s="23" t="s">
        <v>336</v>
      </c>
      <c r="C58" s="82"/>
      <c r="D58" s="82"/>
      <c r="E58" s="82"/>
      <c r="F58" s="121"/>
    </row>
    <row r="59" spans="1:6" ht="15" customHeight="1" thickBot="1">
      <c r="A59" s="42"/>
      <c r="B59" s="4" t="str">
        <f>Лист1!B57</f>
        <v>Беседа</v>
      </c>
      <c r="C59" s="39">
        <f>Лист1!AC57</f>
        <v>6.8</v>
      </c>
      <c r="D59" s="41"/>
      <c r="E59" s="40">
        <f>Лист1!I57</f>
        <v>0</v>
      </c>
      <c r="F59" s="116">
        <f t="shared" si="0"/>
        <v>0</v>
      </c>
    </row>
    <row r="60" spans="1:6" ht="15" customHeight="1" thickBot="1">
      <c r="A60" s="42"/>
      <c r="B60" s="4" t="str">
        <f>Лист1!B58</f>
        <v>содейств. в получении психологической пом.</v>
      </c>
      <c r="C60" s="39">
        <f>Лист1!AC58</f>
        <v>8.6</v>
      </c>
      <c r="D60" s="41"/>
      <c r="E60" s="40">
        <f>Лист1!I58</f>
        <v>0</v>
      </c>
      <c r="F60" s="116">
        <f t="shared" si="0"/>
        <v>0</v>
      </c>
    </row>
    <row r="61" spans="1:6" ht="15" customHeight="1" thickBot="1">
      <c r="A61" s="81"/>
      <c r="B61" s="23" t="s">
        <v>341</v>
      </c>
      <c r="C61" s="82"/>
      <c r="D61" s="82"/>
      <c r="E61" s="82"/>
      <c r="F61" s="121"/>
    </row>
    <row r="62" spans="1:6" ht="15.75" thickBot="1">
      <c r="A62" s="41"/>
      <c r="B62" s="4"/>
      <c r="C62" s="39"/>
      <c r="D62" s="41"/>
      <c r="E62" s="40"/>
      <c r="F62" s="116"/>
    </row>
    <row r="63" spans="1:6" ht="15.75" thickBot="1">
      <c r="A63" s="91"/>
      <c r="B63" s="4" t="str">
        <f>Лист1!B61</f>
        <v>помощь в оформлении документов</v>
      </c>
      <c r="C63" s="39">
        <f>Лист1!AC61</f>
        <v>11.4</v>
      </c>
      <c r="D63" s="91"/>
      <c r="E63" s="40">
        <f>Лист1!I61</f>
        <v>0</v>
      </c>
      <c r="F63" s="116">
        <f t="shared" si="0"/>
        <v>0</v>
      </c>
    </row>
    <row r="64" spans="1:6" ht="15.75" thickBot="1">
      <c r="A64" s="43"/>
      <c r="B64" s="4" t="str">
        <f>Лист1!B62</f>
        <v>содействие в получении мер соцподдержк</v>
      </c>
      <c r="C64" s="39">
        <f>Лист1!AC62</f>
        <v>11.4</v>
      </c>
      <c r="D64" s="43"/>
      <c r="E64" s="40">
        <f>Лист1!I62</f>
        <v>0</v>
      </c>
      <c r="F64" s="116">
        <f t="shared" si="0"/>
        <v>0</v>
      </c>
    </row>
    <row r="65" spans="1:6" ht="15.75" thickBot="1">
      <c r="A65" s="43"/>
      <c r="B65" s="4" t="str">
        <f>Лист1!B63</f>
        <v>оказание помощи по вопросам пенсии</v>
      </c>
      <c r="C65" s="39">
        <f>Лист1!AC63</f>
        <v>13.8</v>
      </c>
      <c r="D65" s="43"/>
      <c r="E65" s="40">
        <f>Лист1!I63</f>
        <v>0</v>
      </c>
      <c r="F65" s="116">
        <f t="shared" si="0"/>
        <v>0</v>
      </c>
    </row>
    <row r="66" spans="1:6" ht="15.75" thickBot="1">
      <c r="A66" s="83"/>
      <c r="B66" s="23" t="s">
        <v>343</v>
      </c>
      <c r="C66" s="83"/>
      <c r="D66" s="83"/>
      <c r="E66" s="83"/>
      <c r="F66" s="122"/>
    </row>
    <row r="67" spans="1:6" ht="15.75" thickBot="1">
      <c r="A67" s="91"/>
      <c r="B67" s="4" t="str">
        <f>Лист1!B65</f>
        <v>оказание помощи написании писем, смс</v>
      </c>
      <c r="C67" s="39">
        <f>Лист1!AC65</f>
        <v>5.8</v>
      </c>
      <c r="D67" s="91"/>
      <c r="E67" s="40">
        <f>Лист1!I65</f>
        <v>0</v>
      </c>
      <c r="F67" s="116">
        <f t="shared" si="0"/>
        <v>0</v>
      </c>
    </row>
    <row r="68" spans="1:6" ht="15.75" thickBot="1">
      <c r="A68" s="43"/>
      <c r="B68" s="4" t="str">
        <f>Лист1!B66</f>
        <v>содействие в посещ. культурн мероприятий</v>
      </c>
      <c r="C68" s="39">
        <f>Лист1!AC66</f>
        <v>13.8</v>
      </c>
      <c r="D68" s="43"/>
      <c r="E68" s="40">
        <f>Лист1!I66</f>
        <v>0</v>
      </c>
      <c r="F68" s="116">
        <f t="shared" si="0"/>
        <v>0</v>
      </c>
    </row>
    <row r="69" spans="1:6" ht="15.75" thickBot="1">
      <c r="A69" s="43"/>
      <c r="B69" s="4" t="str">
        <f>Лист1!B67</f>
        <v>обучение инвалидов польз.ср.ухода и реабил.</v>
      </c>
      <c r="C69" s="39">
        <f>Лист1!AC67</f>
        <v>9.2</v>
      </c>
      <c r="D69" s="43"/>
      <c r="E69" s="40">
        <f>Лист1!I67</f>
        <v>0</v>
      </c>
      <c r="F69" s="116">
        <f t="shared" si="0"/>
        <v>0</v>
      </c>
    </row>
    <row r="70" spans="1:6" ht="15.75" thickBot="1">
      <c r="A70" s="43"/>
      <c r="B70" s="78" t="s">
        <v>288</v>
      </c>
      <c r="C70" s="39"/>
      <c r="D70" s="43"/>
      <c r="E70" s="40">
        <f>SUM(E11:E69)</f>
        <v>0</v>
      </c>
      <c r="F70" s="116">
        <f>SUM(F11:F69)</f>
        <v>0</v>
      </c>
    </row>
    <row r="71" spans="1:6" ht="15">
      <c r="A71" s="74"/>
      <c r="B71" s="70"/>
      <c r="C71" s="75"/>
      <c r="D71" s="74"/>
      <c r="E71" s="76"/>
      <c r="F71" s="77"/>
    </row>
    <row r="72" spans="2:6" ht="15">
      <c r="B72" s="12" t="s">
        <v>267</v>
      </c>
      <c r="C72" s="60" t="str">
        <f>MSumProp(F70)</f>
        <v>Ноль рублей 00 копеек</v>
      </c>
      <c r="D72" s="46"/>
      <c r="E72" s="46"/>
      <c r="F72" s="46"/>
    </row>
    <row r="73" spans="2:5" ht="15">
      <c r="B73" s="12" t="s">
        <v>268</v>
      </c>
      <c r="C73" s="46"/>
      <c r="D73" s="46"/>
      <c r="E73" s="12">
        <f>B4</f>
        <v>0</v>
      </c>
    </row>
    <row r="74" spans="2:5" ht="15">
      <c r="B74" s="50" t="s">
        <v>269</v>
      </c>
      <c r="C74" s="46"/>
      <c r="D74" s="46"/>
      <c r="E74" s="12">
        <f>Лист1!U2</f>
        <v>0</v>
      </c>
    </row>
    <row r="75" spans="2:5" ht="15">
      <c r="B75" s="50" t="s">
        <v>270</v>
      </c>
      <c r="C75" s="46"/>
      <c r="D75" s="46"/>
      <c r="E75" s="12">
        <f>Лист1!J171</f>
        <v>0</v>
      </c>
    </row>
    <row r="76" spans="2:5" ht="15">
      <c r="B76" s="50" t="s">
        <v>271</v>
      </c>
      <c r="C76" s="46"/>
      <c r="D76" s="46"/>
      <c r="E76" s="12" t="s">
        <v>272</v>
      </c>
    </row>
    <row r="77" spans="1:7" ht="15">
      <c r="A77" s="50"/>
      <c r="B77" s="70"/>
      <c r="C77" s="71"/>
      <c r="D77" s="50"/>
      <c r="E77" s="72"/>
      <c r="F77" s="73"/>
      <c r="G77" s="50"/>
    </row>
    <row r="78" spans="1:7" ht="15">
      <c r="A78" s="50"/>
      <c r="B78" s="70"/>
      <c r="C78" s="71"/>
      <c r="D78" s="50"/>
      <c r="E78" s="72"/>
      <c r="F78" s="73"/>
      <c r="G78" s="50"/>
    </row>
    <row r="79" spans="1:7" ht="15">
      <c r="A79" s="50"/>
      <c r="B79" s="70"/>
      <c r="C79" s="71"/>
      <c r="D79" s="50"/>
      <c r="E79" s="72"/>
      <c r="F79" s="73"/>
      <c r="G79" s="50"/>
    </row>
    <row r="80" spans="1:6" ht="15">
      <c r="A80" s="95" t="s">
        <v>265</v>
      </c>
      <c r="B80" s="13" t="str">
        <f>B1</f>
        <v>дог 4-343 от 01.04.2016</v>
      </c>
      <c r="C80" s="12" t="s">
        <v>266</v>
      </c>
      <c r="E80" s="46">
        <f>E1</f>
        <v>0</v>
      </c>
      <c r="F80" s="46"/>
    </row>
    <row r="81" spans="2:5" ht="15">
      <c r="B81" s="33" t="s">
        <v>250</v>
      </c>
      <c r="E81" s="34"/>
    </row>
    <row r="82" spans="1:5" ht="15">
      <c r="A82" s="34" t="s">
        <v>289</v>
      </c>
      <c r="C82" s="12" t="str">
        <f>Лист1!A3</f>
        <v>июль</v>
      </c>
      <c r="E82" s="12">
        <f>E3</f>
        <v>2019</v>
      </c>
    </row>
    <row r="83" spans="1:6" ht="15">
      <c r="A83" s="35" t="s">
        <v>259</v>
      </c>
      <c r="B83" s="84">
        <f>B4</f>
        <v>0</v>
      </c>
      <c r="C83" s="12" t="s">
        <v>262</v>
      </c>
      <c r="E83" s="46">
        <f>E4</f>
        <v>0</v>
      </c>
      <c r="F83" s="46"/>
    </row>
    <row r="84" spans="1:6" ht="15">
      <c r="A84" s="96"/>
      <c r="B84" s="12">
        <f>B5</f>
        <v>7625</v>
      </c>
      <c r="C84" s="12" t="s">
        <v>264</v>
      </c>
      <c r="E84" s="97">
        <f>E5</f>
        <v>0</v>
      </c>
      <c r="F84" s="97"/>
    </row>
    <row r="85" spans="1:6" ht="15">
      <c r="A85" s="98"/>
      <c r="B85" s="99">
        <f>B6</f>
        <v>3200582980</v>
      </c>
      <c r="C85" s="100" t="str">
        <f>C6</f>
        <v>п/о</v>
      </c>
      <c r="D85" s="46"/>
      <c r="E85" s="46"/>
      <c r="F85" s="46"/>
    </row>
    <row r="86" spans="1:5" ht="15.75" thickBot="1">
      <c r="A86" s="12" t="s">
        <v>251</v>
      </c>
      <c r="C86" s="12" t="s">
        <v>252</v>
      </c>
      <c r="E86" s="12" t="s">
        <v>253</v>
      </c>
    </row>
    <row r="87" spans="1:6" ht="43.5" thickBot="1">
      <c r="A87" s="36" t="s">
        <v>254</v>
      </c>
      <c r="B87" s="37" t="s">
        <v>4</v>
      </c>
      <c r="C87" s="37" t="s">
        <v>255</v>
      </c>
      <c r="D87" s="101" t="s">
        <v>313</v>
      </c>
      <c r="E87" s="37" t="s">
        <v>257</v>
      </c>
      <c r="F87" s="37" t="s">
        <v>258</v>
      </c>
    </row>
    <row r="88" spans="1:6" ht="15.75" thickBot="1">
      <c r="A88" s="43"/>
      <c r="B88" s="5" t="str">
        <f>Лист1!B69</f>
        <v>Сопровожд. на рынок, предпр.торговли</v>
      </c>
      <c r="C88" s="39">
        <f>Лист1!AC69</f>
        <v>50</v>
      </c>
      <c r="D88" s="101" t="s">
        <v>314</v>
      </c>
      <c r="E88" s="40">
        <f>Лист1!I69</f>
        <v>0</v>
      </c>
      <c r="F88" s="116">
        <f>Лист1!J69</f>
        <v>0</v>
      </c>
    </row>
    <row r="89" spans="1:6" ht="15.75" thickBot="1">
      <c r="A89" s="43"/>
      <c r="B89" s="5" t="str">
        <f>Лист1!B70</f>
        <v>Сопровожд. в др.организац. Учрежден.</v>
      </c>
      <c r="C89" s="39">
        <f>Лист1!AC70</f>
        <v>50</v>
      </c>
      <c r="D89" s="101" t="s">
        <v>314</v>
      </c>
      <c r="E89" s="40">
        <f>Лист1!I70</f>
        <v>0</v>
      </c>
      <c r="F89" s="116">
        <f>Лист1!J70</f>
        <v>0</v>
      </c>
    </row>
    <row r="90" spans="1:6" ht="15.75" thickBot="1">
      <c r="A90" s="43"/>
      <c r="B90" s="5" t="str">
        <f>Лист1!B71</f>
        <v>смена положения тела</v>
      </c>
      <c r="C90" s="39">
        <f>Лист1!AC71</f>
        <v>20</v>
      </c>
      <c r="D90" s="101" t="s">
        <v>315</v>
      </c>
      <c r="E90" s="40">
        <f>Лист1!I71</f>
        <v>0</v>
      </c>
      <c r="F90" s="116">
        <f>Лист1!J71</f>
        <v>0</v>
      </c>
    </row>
    <row r="91" spans="1:6" ht="15.75" thickBot="1">
      <c r="A91" s="43"/>
      <c r="B91" s="5" t="str">
        <f>Лист1!B72</f>
        <v>подъем из лежачего - при весе до 80 кг</v>
      </c>
      <c r="C91" s="39">
        <f>Лист1!AC72</f>
        <v>30</v>
      </c>
      <c r="D91" s="101" t="s">
        <v>315</v>
      </c>
      <c r="E91" s="40">
        <f>Лист1!I72</f>
        <v>0</v>
      </c>
      <c r="F91" s="116">
        <f>Лист1!J72</f>
        <v>0</v>
      </c>
    </row>
    <row r="92" spans="1:6" ht="15.75" thickBot="1">
      <c r="A92" s="43"/>
      <c r="B92" s="5" t="str">
        <f>Лист1!B73</f>
        <v>подъем из лежачего при весе более 80 кг</v>
      </c>
      <c r="C92" s="39">
        <f>Лист1!AC73</f>
        <v>50</v>
      </c>
      <c r="D92" s="101" t="s">
        <v>315</v>
      </c>
      <c r="E92" s="40">
        <f>Лист1!I73</f>
        <v>0</v>
      </c>
      <c r="F92" s="116">
        <f>Лист1!J73</f>
        <v>0</v>
      </c>
    </row>
    <row r="93" spans="1:6" ht="15.75" thickBot="1">
      <c r="A93" s="43"/>
      <c r="B93" s="5" t="str">
        <f>Лист1!B74</f>
        <v>Помощь передвижение по жилью</v>
      </c>
      <c r="C93" s="39">
        <f>Лист1!AC74</f>
        <v>30</v>
      </c>
      <c r="D93" s="101" t="s">
        <v>315</v>
      </c>
      <c r="E93" s="40">
        <f>Лист1!I74</f>
        <v>0</v>
      </c>
      <c r="F93" s="116">
        <f>Лист1!J74</f>
        <v>0</v>
      </c>
    </row>
    <row r="94" spans="1:6" ht="15.75" thickBot="1">
      <c r="A94" s="43"/>
      <c r="B94" s="5" t="str">
        <f>Лист1!B75</f>
        <v>Услуги сиделки в нерабочее вр. будни</v>
      </c>
      <c r="C94" s="39">
        <f>Лист1!AC75</f>
        <v>200</v>
      </c>
      <c r="D94" s="101" t="s">
        <v>314</v>
      </c>
      <c r="E94" s="40">
        <f>Лист1!I75</f>
        <v>0</v>
      </c>
      <c r="F94" s="116">
        <f>Лист1!J75</f>
        <v>0</v>
      </c>
    </row>
    <row r="95" spans="1:6" ht="15.75" thickBot="1">
      <c r="A95" s="43"/>
      <c r="B95" s="5" t="str">
        <f>Лист1!B76</f>
        <v>Услуги сиделки выход.празд</v>
      </c>
      <c r="C95" s="39">
        <f>Лист1!AC76</f>
        <v>400</v>
      </c>
      <c r="D95" s="101" t="s">
        <v>314</v>
      </c>
      <c r="E95" s="40">
        <f>Лист1!I76</f>
        <v>0</v>
      </c>
      <c r="F95" s="116">
        <f>Лист1!J76</f>
        <v>0</v>
      </c>
    </row>
    <row r="96" spans="1:6" ht="15.75" thickBot="1">
      <c r="A96" s="43"/>
      <c r="B96" s="5" t="str">
        <f>Лист1!B77</f>
        <v>Приобр.промтов,продукт (за пределами)</v>
      </c>
      <c r="C96" s="39">
        <f>Лист1!AC77</f>
        <v>75</v>
      </c>
      <c r="D96" s="101" t="s">
        <v>315</v>
      </c>
      <c r="E96" s="40">
        <f>Лист1!I77</f>
        <v>0</v>
      </c>
      <c r="F96" s="116">
        <f>Лист1!J77</f>
        <v>0</v>
      </c>
    </row>
    <row r="97" spans="1:6" ht="15.75" thickBot="1">
      <c r="A97" s="43"/>
      <c r="B97" s="5" t="str">
        <f>Лист1!B78</f>
        <v>Посещен. организаций без получателя</v>
      </c>
      <c r="C97" s="39">
        <f>Лист1!AC78</f>
        <v>25</v>
      </c>
      <c r="D97" s="101" t="s">
        <v>315</v>
      </c>
      <c r="E97" s="40">
        <f>Лист1!I78</f>
        <v>0</v>
      </c>
      <c r="F97" s="116">
        <f>Лист1!J78</f>
        <v>0</v>
      </c>
    </row>
    <row r="98" spans="1:6" ht="15.75" thickBot="1">
      <c r="A98" s="43"/>
      <c r="B98" s="5" t="str">
        <f>Лист1!B79</f>
        <v>Вызов врача на дом</v>
      </c>
      <c r="C98" s="39">
        <f>Лист1!AC79</f>
        <v>3.4</v>
      </c>
      <c r="D98" s="101" t="s">
        <v>315</v>
      </c>
      <c r="E98" s="40">
        <f>Лист1!I79</f>
        <v>0</v>
      </c>
      <c r="F98" s="116">
        <f>Лист1!J79</f>
        <v>0</v>
      </c>
    </row>
    <row r="99" spans="1:6" ht="15.75" thickBot="1">
      <c r="A99" s="43"/>
      <c r="B99" s="5" t="str">
        <f>Лист1!B80</f>
        <v>Ожидание экстренных служб</v>
      </c>
      <c r="C99" s="39">
        <f>Лист1!AC80</f>
        <v>45</v>
      </c>
      <c r="D99" s="101" t="s">
        <v>314</v>
      </c>
      <c r="E99" s="40">
        <f>Лист1!I80</f>
        <v>0</v>
      </c>
      <c r="F99" s="116">
        <f>Лист1!J80</f>
        <v>0</v>
      </c>
    </row>
    <row r="100" spans="1:6" ht="15.75" thickBot="1">
      <c r="A100" s="43"/>
      <c r="B100" s="5" t="str">
        <f>Лист1!B81</f>
        <v>Замена одноразового подгузника</v>
      </c>
      <c r="C100" s="39">
        <f>Лист1!AC81</f>
        <v>45</v>
      </c>
      <c r="D100" s="101" t="s">
        <v>316</v>
      </c>
      <c r="E100" s="40">
        <f>Лист1!I81</f>
        <v>0</v>
      </c>
      <c r="F100" s="116">
        <f>Лист1!J81</f>
        <v>0</v>
      </c>
    </row>
    <row r="101" spans="1:6" ht="15.75" thickBot="1">
      <c r="A101" s="43"/>
      <c r="B101" s="5" t="str">
        <f>Лист1!B82</f>
        <v>Обработка головы при педикулезе</v>
      </c>
      <c r="C101" s="39">
        <f>Лист1!AC82</f>
        <v>80</v>
      </c>
      <c r="D101" s="101" t="s">
        <v>315</v>
      </c>
      <c r="E101" s="40">
        <f>Лист1!I82</f>
        <v>0</v>
      </c>
      <c r="F101" s="116">
        <f>Лист1!J82</f>
        <v>0</v>
      </c>
    </row>
    <row r="102" spans="1:6" ht="15.75" thickBot="1">
      <c r="A102" s="43"/>
      <c r="B102" s="5" t="str">
        <f>Лист1!B83</f>
        <v>Бритье электробритвой</v>
      </c>
      <c r="C102" s="39">
        <f>Лист1!AC83</f>
        <v>6.6</v>
      </c>
      <c r="D102" s="101" t="s">
        <v>315</v>
      </c>
      <c r="E102" s="40">
        <f>Лист1!I83</f>
        <v>0</v>
      </c>
      <c r="F102" s="116">
        <f>Лист1!J83</f>
        <v>0</v>
      </c>
    </row>
    <row r="103" spans="1:6" ht="15.75" thickBot="1">
      <c r="A103" s="43"/>
      <c r="B103" s="5" t="str">
        <f>Лист1!B84</f>
        <v>Бритье станком</v>
      </c>
      <c r="C103" s="39">
        <f>Лист1!AC84</f>
        <v>8.9</v>
      </c>
      <c r="D103" s="101" t="s">
        <v>315</v>
      </c>
      <c r="E103" s="40">
        <f>Лист1!I84</f>
        <v>0</v>
      </c>
      <c r="F103" s="116">
        <f>Лист1!J84</f>
        <v>0</v>
      </c>
    </row>
    <row r="104" spans="1:6" ht="15.75" thickBot="1">
      <c r="A104" s="43"/>
      <c r="B104" s="5" t="str">
        <f>Лист1!B85</f>
        <v>Гигиеническая стрижка ногтей на руках</v>
      </c>
      <c r="C104" s="39">
        <f>Лист1!AC85</f>
        <v>10</v>
      </c>
      <c r="D104" s="101" t="s">
        <v>315</v>
      </c>
      <c r="E104" s="40">
        <f>Лист1!I85</f>
        <v>0</v>
      </c>
      <c r="F104" s="116">
        <f>Лист1!J85</f>
        <v>0</v>
      </c>
    </row>
    <row r="105" spans="1:6" ht="15.75" thickBot="1">
      <c r="A105" s="43"/>
      <c r="B105" s="5" t="str">
        <f>Лист1!B86</f>
        <v>Гигиеническая стрижка ногтей на ногах</v>
      </c>
      <c r="C105" s="39">
        <f>Лист1!AC86</f>
        <v>15</v>
      </c>
      <c r="D105" s="101" t="s">
        <v>315</v>
      </c>
      <c r="E105" s="40">
        <f>Лист1!I86</f>
        <v>0</v>
      </c>
      <c r="F105" s="116">
        <f>Лист1!J86</f>
        <v>0</v>
      </c>
    </row>
    <row r="106" spans="1:6" ht="15.75" thickBot="1">
      <c r="A106" s="43"/>
      <c r="B106" s="5" t="str">
        <f>Лист1!B87</f>
        <v>Подготовка к приему ванны</v>
      </c>
      <c r="C106" s="39">
        <f>Лист1!AC87</f>
        <v>11.3</v>
      </c>
      <c r="D106" s="101" t="s">
        <v>315</v>
      </c>
      <c r="E106" s="40">
        <f>Лист1!I87</f>
        <v>0</v>
      </c>
      <c r="F106" s="116">
        <f>Лист1!J87</f>
        <v>0</v>
      </c>
    </row>
    <row r="107" spans="1:6" ht="15.75" thickBot="1">
      <c r="A107" s="43"/>
      <c r="B107" s="5" t="str">
        <f>Лист1!B88</f>
        <v>Подготовка к приему бани</v>
      </c>
      <c r="C107" s="39">
        <f>Лист1!AC88</f>
        <v>15.8</v>
      </c>
      <c r="D107" s="101" t="s">
        <v>315</v>
      </c>
      <c r="E107" s="40">
        <f>Лист1!I88</f>
        <v>0</v>
      </c>
      <c r="F107" s="116">
        <f>Лист1!J88</f>
        <v>0</v>
      </c>
    </row>
    <row r="108" spans="1:6" ht="15.75" thickBot="1">
      <c r="A108" s="43"/>
      <c r="B108" s="5" t="str">
        <f>Лист1!B89</f>
        <v>Купание в ванне</v>
      </c>
      <c r="C108" s="39">
        <f>Лист1!AC89</f>
        <v>38.4</v>
      </c>
      <c r="D108" s="101" t="s">
        <v>315</v>
      </c>
      <c r="E108" s="40">
        <f>Лист1!I89</f>
        <v>0</v>
      </c>
      <c r="F108" s="116">
        <f>Лист1!J89</f>
        <v>0</v>
      </c>
    </row>
    <row r="109" spans="1:6" ht="15.75" thickBot="1">
      <c r="A109" s="43"/>
      <c r="B109" s="5" t="str">
        <f>Лист1!B90</f>
        <v>Купание в бане</v>
      </c>
      <c r="C109" s="39">
        <f>Лист1!AC90</f>
        <v>33.8</v>
      </c>
      <c r="D109" s="101" t="s">
        <v>315</v>
      </c>
      <c r="E109" s="40">
        <f>Лист1!I90</f>
        <v>0</v>
      </c>
      <c r="F109" s="116">
        <f>Лист1!J90</f>
        <v>0</v>
      </c>
    </row>
    <row r="110" spans="1:6" ht="15.75" thickBot="1">
      <c r="A110" s="43"/>
      <c r="B110" s="5" t="str">
        <f>Лист1!B91</f>
        <v>Втирание мази</v>
      </c>
      <c r="C110" s="39">
        <f>Лист1!AC91</f>
        <v>2.3</v>
      </c>
      <c r="D110" s="101" t="s">
        <v>315</v>
      </c>
      <c r="E110" s="40">
        <f>Лист1!I91</f>
        <v>0</v>
      </c>
      <c r="F110" s="116">
        <f>Лист1!J91</f>
        <v>0</v>
      </c>
    </row>
    <row r="111" spans="1:6" ht="15.75" thickBot="1">
      <c r="A111" s="43"/>
      <c r="B111" s="5" t="str">
        <f>Лист1!B92</f>
        <v>Закапывание капель </v>
      </c>
      <c r="C111" s="39">
        <f>Лист1!AC92</f>
        <v>4.6</v>
      </c>
      <c r="D111" s="101" t="s">
        <v>315</v>
      </c>
      <c r="E111" s="40">
        <f>Лист1!I92</f>
        <v>0</v>
      </c>
      <c r="F111" s="116">
        <f>Лист1!J92</f>
        <v>0</v>
      </c>
    </row>
    <row r="112" spans="1:6" ht="15.75" thickBot="1">
      <c r="A112" s="43"/>
      <c r="B112" s="5" t="str">
        <f>Лист1!B93</f>
        <v>Гигиеническое укорачивание волос  </v>
      </c>
      <c r="C112" s="39">
        <f>Лист1!AC93</f>
        <v>50</v>
      </c>
      <c r="D112" s="101" t="s">
        <v>315</v>
      </c>
      <c r="E112" s="40">
        <f>Лист1!I93</f>
        <v>0</v>
      </c>
      <c r="F112" s="116">
        <f>Лист1!J93</f>
        <v>0</v>
      </c>
    </row>
    <row r="113" spans="1:6" ht="15.75" thickBot="1">
      <c r="A113" s="43"/>
      <c r="B113" s="5" t="str">
        <f>Лист1!B94</f>
        <v>Стирка белья в благоустр вручную </v>
      </c>
      <c r="C113" s="39">
        <f>Лист1!AC94</f>
        <v>45</v>
      </c>
      <c r="D113" s="101" t="s">
        <v>317</v>
      </c>
      <c r="E113" s="40">
        <f>Лист1!I94</f>
        <v>0</v>
      </c>
      <c r="F113" s="116">
        <f>Лист1!J94</f>
        <v>0</v>
      </c>
    </row>
    <row r="114" spans="1:6" ht="15.75" thickBot="1">
      <c r="A114" s="43"/>
      <c r="B114" s="5" t="str">
        <f>Лист1!B95</f>
        <v>Стирка белья в благоустр машинная </v>
      </c>
      <c r="C114" s="39">
        <f>Лист1!AC95</f>
        <v>22.5</v>
      </c>
      <c r="D114" s="101" t="s">
        <v>314</v>
      </c>
      <c r="E114" s="40">
        <f>Лист1!I95</f>
        <v>0</v>
      </c>
      <c r="F114" s="116">
        <f>Лист1!J95</f>
        <v>0</v>
      </c>
    </row>
    <row r="115" spans="1:6" ht="15.75" thickBot="1">
      <c r="A115" s="43"/>
      <c r="B115" s="5" t="str">
        <f>Лист1!B96</f>
        <v>Стирка белья в благоустр маш с отжимом</v>
      </c>
      <c r="C115" s="39">
        <f>Лист1!AC96</f>
        <v>15.8</v>
      </c>
      <c r="D115" s="101" t="s">
        <v>314</v>
      </c>
      <c r="E115" s="40">
        <f>Лист1!I96</f>
        <v>0</v>
      </c>
      <c r="F115" s="116">
        <f>Лист1!J96</f>
        <v>0</v>
      </c>
    </row>
    <row r="116" spans="1:6" ht="15.75" thickBot="1">
      <c r="A116" s="43"/>
      <c r="B116" s="5" t="str">
        <f>Лист1!B97</f>
        <v>Стирка белья в благоустр автомат загрузка</v>
      </c>
      <c r="C116" s="39">
        <f>Лист1!AC97</f>
        <v>8</v>
      </c>
      <c r="D116" s="101" t="s">
        <v>315</v>
      </c>
      <c r="E116" s="40">
        <f>Лист1!I97</f>
        <v>0</v>
      </c>
      <c r="F116" s="116">
        <f>Лист1!J97</f>
        <v>0</v>
      </c>
    </row>
    <row r="117" spans="1:6" ht="15.75" thickBot="1">
      <c r="A117" s="43"/>
      <c r="B117" s="5" t="str">
        <f>Лист1!B98</f>
        <v>Стирка белья без удобств  вручную </v>
      </c>
      <c r="C117" s="39">
        <f>Лист1!AC98</f>
        <v>50</v>
      </c>
      <c r="D117" s="101" t="s">
        <v>317</v>
      </c>
      <c r="E117" s="40">
        <f>Лист1!I98</f>
        <v>0</v>
      </c>
      <c r="F117" s="116">
        <f>Лист1!J98</f>
        <v>0</v>
      </c>
    </row>
    <row r="118" spans="1:6" ht="15.75" thickBot="1">
      <c r="A118" s="43"/>
      <c r="B118" s="5" t="str">
        <f>Лист1!B99</f>
        <v>Стирка белья без удобств  маш</v>
      </c>
      <c r="C118" s="39">
        <f>Лист1!AC99</f>
        <v>27.1</v>
      </c>
      <c r="D118" s="101" t="s">
        <v>314</v>
      </c>
      <c r="E118" s="40">
        <f>Лист1!I99</f>
        <v>0</v>
      </c>
      <c r="F118" s="116">
        <f>Лист1!J99</f>
        <v>0</v>
      </c>
    </row>
    <row r="119" spans="1:6" ht="15.75" thickBot="1">
      <c r="A119" s="43"/>
      <c r="B119" s="5" t="str">
        <f>Лист1!B100</f>
        <v>Стирка белья без удобств  маш с отжимом</v>
      </c>
      <c r="C119" s="39">
        <f>Лист1!AC100</f>
        <v>20.2</v>
      </c>
      <c r="D119" s="101" t="s">
        <v>314</v>
      </c>
      <c r="E119" s="40">
        <f>Лист1!I100</f>
        <v>0</v>
      </c>
      <c r="F119" s="116">
        <f>Лист1!J100</f>
        <v>0</v>
      </c>
    </row>
    <row r="120" spans="1:6" ht="15.75" thickBot="1">
      <c r="A120" s="43"/>
      <c r="B120" s="5" t="str">
        <f>Лист1!B101</f>
        <v>Стирка белья без удобств автомат загрузка</v>
      </c>
      <c r="C120" s="39">
        <f>Лист1!AC101</f>
        <v>8</v>
      </c>
      <c r="D120" s="101" t="s">
        <v>315</v>
      </c>
      <c r="E120" s="40">
        <f>Лист1!I101</f>
        <v>0</v>
      </c>
      <c r="F120" s="116">
        <f>Лист1!J101</f>
        <v>0</v>
      </c>
    </row>
    <row r="121" spans="1:6" ht="15.75" thickBot="1">
      <c r="A121" s="43"/>
      <c r="B121" s="5" t="str">
        <f>Лист1!B102</f>
        <v>Дополнит полоскание белья и отжим вручн</v>
      </c>
      <c r="C121" s="39">
        <f>Лист1!AC102</f>
        <v>200</v>
      </c>
      <c r="D121" s="101" t="s">
        <v>315</v>
      </c>
      <c r="E121" s="40">
        <f>Лист1!I102</f>
        <v>0</v>
      </c>
      <c r="F121" s="116">
        <f>Лист1!J102</f>
        <v>0</v>
      </c>
    </row>
    <row r="122" spans="1:6" ht="15.75" thickBot="1">
      <c r="A122" s="43"/>
      <c r="B122" s="5" t="str">
        <f>Лист1!B103</f>
        <v>Развешивание постиранного белья</v>
      </c>
      <c r="C122" s="39">
        <f>Лист1!AC103</f>
        <v>2.3</v>
      </c>
      <c r="D122" s="101" t="s">
        <v>318</v>
      </c>
      <c r="E122" s="40">
        <f>Лист1!I103</f>
        <v>0</v>
      </c>
      <c r="F122" s="116">
        <f>Лист1!J103</f>
        <v>0</v>
      </c>
    </row>
    <row r="123" spans="1:6" ht="15.75" thickBot="1">
      <c r="A123" s="43"/>
      <c r="B123" s="5" t="str">
        <f>Лист1!B104</f>
        <v>Навешивание или снятие штор</v>
      </c>
      <c r="C123" s="39">
        <f>Лист1!AC104</f>
        <v>4.6</v>
      </c>
      <c r="D123" s="101" t="s">
        <v>319</v>
      </c>
      <c r="E123" s="40">
        <f>Лист1!I104</f>
        <v>0</v>
      </c>
      <c r="F123" s="116">
        <f>Лист1!J104</f>
        <v>0</v>
      </c>
    </row>
    <row r="124" spans="1:6" ht="15.75" thickBot="1">
      <c r="A124" s="43"/>
      <c r="B124" s="5" t="str">
        <f>Лист1!B105</f>
        <v>Глажение белья</v>
      </c>
      <c r="C124" s="39">
        <f>Лист1!AC105</f>
        <v>11.2</v>
      </c>
      <c r="D124" s="101" t="s">
        <v>317</v>
      </c>
      <c r="E124" s="40">
        <f>Лист1!I105</f>
        <v>0</v>
      </c>
      <c r="F124" s="116">
        <f>Лист1!J105</f>
        <v>0</v>
      </c>
    </row>
    <row r="125" spans="1:6" ht="15.75" thickBot="1">
      <c r="A125" s="43"/>
      <c r="B125" s="5" t="str">
        <f>Лист1!B106</f>
        <v>Мелкий ремонт белья</v>
      </c>
      <c r="C125" s="39">
        <f>Лист1!AC106</f>
        <v>1.1</v>
      </c>
      <c r="D125" s="101" t="s">
        <v>320</v>
      </c>
      <c r="E125" s="40">
        <f>Лист1!I106</f>
        <v>0</v>
      </c>
      <c r="F125" s="116">
        <f>Лист1!J106</f>
        <v>0</v>
      </c>
    </row>
    <row r="126" spans="1:6" ht="15.75" thickBot="1">
      <c r="A126" s="43"/>
      <c r="B126" s="5" t="str">
        <f>Лист1!B107</f>
        <v>Мытье посуды неблагоустроенный сектор</v>
      </c>
      <c r="C126" s="39">
        <f>Лист1!AC107</f>
        <v>4.6</v>
      </c>
      <c r="D126" s="101" t="s">
        <v>321</v>
      </c>
      <c r="E126" s="40">
        <f>Лист1!I107</f>
        <v>0</v>
      </c>
      <c r="F126" s="116">
        <f>Лист1!J107</f>
        <v>0</v>
      </c>
    </row>
    <row r="127" spans="1:6" ht="15.75" thickBot="1">
      <c r="A127" s="43"/>
      <c r="B127" s="5" t="str">
        <f>Лист1!B108</f>
        <v>Мытье посуды благоустроенный сектор</v>
      </c>
      <c r="C127" s="39">
        <f>Лист1!AC108</f>
        <v>2.3</v>
      </c>
      <c r="D127" s="101" t="s">
        <v>321</v>
      </c>
      <c r="E127" s="40">
        <f>Лист1!I108</f>
        <v>0</v>
      </c>
      <c r="F127" s="116">
        <f>Лист1!J108</f>
        <v>0</v>
      </c>
    </row>
    <row r="128" spans="1:6" ht="15.75" thickBot="1">
      <c r="A128" s="43"/>
      <c r="B128" s="5" t="str">
        <f>Лист1!B109</f>
        <v>Мытье панелей, дверей</v>
      </c>
      <c r="C128" s="39">
        <f>Лист1!AC109</f>
        <v>2.3</v>
      </c>
      <c r="D128" s="101" t="s">
        <v>322</v>
      </c>
      <c r="E128" s="40">
        <f>Лист1!I109</f>
        <v>0</v>
      </c>
      <c r="F128" s="116">
        <f>Лист1!J109</f>
        <v>0</v>
      </c>
    </row>
    <row r="129" spans="1:6" ht="15.75" thickBot="1">
      <c r="A129" s="43"/>
      <c r="B129" s="5" t="str">
        <f>Лист1!B110</f>
        <v>Чистка раковины</v>
      </c>
      <c r="C129" s="39">
        <f>Лист1!AC110</f>
        <v>2.3</v>
      </c>
      <c r="D129" s="101" t="s">
        <v>319</v>
      </c>
      <c r="E129" s="40">
        <f>Лист1!I110</f>
        <v>0</v>
      </c>
      <c r="F129" s="116">
        <f>Лист1!J110</f>
        <v>0</v>
      </c>
    </row>
    <row r="130" spans="1:6" ht="15.75" thickBot="1">
      <c r="A130" s="43"/>
      <c r="B130" s="5" t="str">
        <f>Лист1!B111</f>
        <v>Чистка ванны</v>
      </c>
      <c r="C130" s="39">
        <f>Лист1!AC111</f>
        <v>10</v>
      </c>
      <c r="D130" s="101" t="s">
        <v>319</v>
      </c>
      <c r="E130" s="40">
        <f>Лист1!I111</f>
        <v>0</v>
      </c>
      <c r="F130" s="116">
        <f>Лист1!J111</f>
        <v>0</v>
      </c>
    </row>
    <row r="131" spans="1:6" ht="15.75" thickBot="1">
      <c r="A131" s="43"/>
      <c r="B131" s="5" t="str">
        <f>Лист1!B112</f>
        <v>Чистка унитаза</v>
      </c>
      <c r="C131" s="39">
        <f>Лист1!AC112</f>
        <v>15</v>
      </c>
      <c r="D131" s="101" t="s">
        <v>319</v>
      </c>
      <c r="E131" s="40">
        <f>Лист1!I112</f>
        <v>0</v>
      </c>
      <c r="F131" s="116">
        <f>Лист1!J112</f>
        <v>0</v>
      </c>
    </row>
    <row r="132" spans="1:6" ht="15.75" thickBot="1">
      <c r="A132" s="43"/>
      <c r="B132" s="5" t="str">
        <f>Лист1!B113</f>
        <v>Чистка электрической или газовой печи</v>
      </c>
      <c r="C132" s="39">
        <f>Лист1!AC113</f>
        <v>6.6</v>
      </c>
      <c r="D132" s="101" t="s">
        <v>319</v>
      </c>
      <c r="E132" s="40">
        <f>Лист1!I113</f>
        <v>0</v>
      </c>
      <c r="F132" s="116">
        <f>Лист1!J113</f>
        <v>0</v>
      </c>
    </row>
    <row r="133" spans="1:6" ht="15.75" thickBot="1">
      <c r="A133" s="43"/>
      <c r="B133" s="5" t="str">
        <f>Лист1!B114</f>
        <v>Мытье холодильника</v>
      </c>
      <c r="C133" s="39">
        <f>Лист1!AC114</f>
        <v>15.8</v>
      </c>
      <c r="D133" s="101" t="s">
        <v>319</v>
      </c>
      <c r="E133" s="40">
        <f>Лист1!I114</f>
        <v>0</v>
      </c>
      <c r="F133" s="116">
        <f>Лист1!J114</f>
        <v>0</v>
      </c>
    </row>
    <row r="134" spans="1:6" ht="15.75" thickBot="1">
      <c r="A134" s="43"/>
      <c r="B134" s="5" t="str">
        <f>Лист1!B115</f>
        <v>Мытье окон без очистки от утепления </v>
      </c>
      <c r="C134" s="39">
        <f>Лист1!AC115</f>
        <v>2.3</v>
      </c>
      <c r="D134" s="101" t="s">
        <v>323</v>
      </c>
      <c r="E134" s="40">
        <f>Лист1!I115</f>
        <v>0</v>
      </c>
      <c r="F134" s="116">
        <f>Лист1!J115</f>
        <v>0</v>
      </c>
    </row>
    <row r="135" spans="1:6" ht="15.75" thickBot="1">
      <c r="A135" s="43"/>
      <c r="B135" s="5" t="str">
        <f>Лист1!B116</f>
        <v>Мытье окон с очисткой от утепления</v>
      </c>
      <c r="C135" s="39">
        <f>Лист1!AC116</f>
        <v>4.6</v>
      </c>
      <c r="D135" s="101" t="s">
        <v>323</v>
      </c>
      <c r="E135" s="40">
        <f>Лист1!I116</f>
        <v>0</v>
      </c>
      <c r="F135" s="116">
        <f>Лист1!J116</f>
        <v>0</v>
      </c>
    </row>
    <row r="136" spans="1:6" ht="15.75" thickBot="1">
      <c r="A136" s="43"/>
      <c r="B136" s="5" t="str">
        <f>Лист1!B117</f>
        <v>Утепление рам к зиме</v>
      </c>
      <c r="C136" s="39">
        <f>Лист1!AC117</f>
        <v>4.6</v>
      </c>
      <c r="D136" s="101" t="s">
        <v>324</v>
      </c>
      <c r="E136" s="40">
        <f>Лист1!I117</f>
        <v>0</v>
      </c>
      <c r="F136" s="116">
        <f>Лист1!J117</f>
        <v>0</v>
      </c>
    </row>
    <row r="137" spans="1:6" ht="15.75" thickBot="1">
      <c r="A137" s="43"/>
      <c r="B137" s="5" t="str">
        <f>Лист1!B118</f>
        <v>Мытье отопительной батареи</v>
      </c>
      <c r="C137" s="39">
        <f>Лист1!AC118</f>
        <v>4.6</v>
      </c>
      <c r="D137" s="101" t="s">
        <v>324</v>
      </c>
      <c r="E137" s="40">
        <f>Лист1!I118</f>
        <v>0</v>
      </c>
      <c r="F137" s="116">
        <f>Лист1!J118</f>
        <v>0</v>
      </c>
    </row>
    <row r="138" spans="1:6" ht="15.75" thickBot="1">
      <c r="A138" s="43"/>
      <c r="B138" s="5" t="str">
        <f>Лист1!B119</f>
        <v>Мытье зеркал, стекол в мебели</v>
      </c>
      <c r="C138" s="39">
        <f>Лист1!AC119</f>
        <v>2.3</v>
      </c>
      <c r="D138" s="101" t="s">
        <v>322</v>
      </c>
      <c r="E138" s="40">
        <f>Лист1!I119</f>
        <v>0</v>
      </c>
      <c r="F138" s="116">
        <f>Лист1!J119</f>
        <v>0</v>
      </c>
    </row>
    <row r="139" spans="1:6" ht="15.75" thickBot="1">
      <c r="A139" s="43"/>
      <c r="B139" s="5" t="str">
        <f>Лист1!B120</f>
        <v>Мытье, чистка люстр, бра и т.д.</v>
      </c>
      <c r="C139" s="39">
        <f>Лист1!AC120</f>
        <v>4.6</v>
      </c>
      <c r="D139" s="101" t="s">
        <v>319</v>
      </c>
      <c r="E139" s="40">
        <f>Лист1!I120</f>
        <v>0</v>
      </c>
      <c r="F139" s="116">
        <f>Лист1!J120</f>
        <v>0</v>
      </c>
    </row>
    <row r="140" spans="1:6" ht="15.75" thickBot="1">
      <c r="A140" s="43"/>
      <c r="B140" s="5" t="str">
        <f>Лист1!B121</f>
        <v>Чистка ковра, полов покрыт пылесосом</v>
      </c>
      <c r="C140" s="39">
        <f>Лист1!AC121</f>
        <v>2.3</v>
      </c>
      <c r="D140" s="101" t="s">
        <v>323</v>
      </c>
      <c r="E140" s="40">
        <f>Лист1!I121</f>
        <v>0</v>
      </c>
      <c r="F140" s="116">
        <f>Лист1!J121</f>
        <v>0</v>
      </c>
    </row>
    <row r="141" spans="1:6" ht="15.75" thickBot="1">
      <c r="A141" s="43"/>
      <c r="B141" s="5" t="str">
        <f>Лист1!B122</f>
        <v>Чистка ковра, полов покрыт веником</v>
      </c>
      <c r="C141" s="39">
        <f>Лист1!AC122</f>
        <v>4.6</v>
      </c>
      <c r="D141" s="101" t="s">
        <v>323</v>
      </c>
      <c r="E141" s="40">
        <f>Лист1!I122</f>
        <v>0</v>
      </c>
      <c r="F141" s="116">
        <f>Лист1!J122</f>
        <v>0</v>
      </c>
    </row>
    <row r="142" spans="1:6" ht="15.75" thickBot="1">
      <c r="A142" s="43"/>
      <c r="B142" s="5" t="str">
        <f>Лист1!B123</f>
        <v>Выбивка половиков от пыли на улице</v>
      </c>
      <c r="C142" s="39">
        <f>Лист1!AC123</f>
        <v>4.6</v>
      </c>
      <c r="D142" s="101" t="s">
        <v>325</v>
      </c>
      <c r="E142" s="40">
        <f>Лист1!I123</f>
        <v>0</v>
      </c>
      <c r="F142" s="116">
        <f>Лист1!J123</f>
        <v>0</v>
      </c>
    </row>
    <row r="143" spans="1:6" ht="15.75" thickBot="1">
      <c r="A143" s="43"/>
      <c r="B143" s="5" t="str">
        <f>Лист1!B124</f>
        <v>Борьба с домашними насекомыми</v>
      </c>
      <c r="C143" s="39">
        <f>Лист1!AC124</f>
        <v>2.3</v>
      </c>
      <c r="D143" s="101" t="s">
        <v>323</v>
      </c>
      <c r="E143" s="40">
        <f>Лист1!I124</f>
        <v>0</v>
      </c>
      <c r="F143" s="116">
        <f>Лист1!J124</f>
        <v>0</v>
      </c>
    </row>
    <row r="144" spans="1:6" ht="15.75" thickBot="1">
      <c r="A144" s="43"/>
      <c r="B144" s="5" t="str">
        <f>Лист1!B125</f>
        <v>Мытье полов после ремонта</v>
      </c>
      <c r="C144" s="39">
        <f>Лист1!AC125</f>
        <v>6.6</v>
      </c>
      <c r="D144" s="101" t="s">
        <v>323</v>
      </c>
      <c r="E144" s="40">
        <f>Лист1!I125</f>
        <v>0</v>
      </c>
      <c r="F144" s="116">
        <f>Лист1!J125</f>
        <v>0</v>
      </c>
    </row>
    <row r="145" spans="1:6" ht="15.75" thickBot="1">
      <c r="A145" s="43"/>
      <c r="B145" s="5" t="str">
        <f>Лист1!B126</f>
        <v>Влажная уборка пола, плинтусов </v>
      </c>
      <c r="C145" s="39">
        <f>Лист1!AC126</f>
        <v>6</v>
      </c>
      <c r="D145" s="101" t="s">
        <v>323</v>
      </c>
      <c r="E145" s="40">
        <f>Лист1!I126</f>
        <v>0</v>
      </c>
      <c r="F145" s="116">
        <f>Лист1!J126</f>
        <v>0</v>
      </c>
    </row>
    <row r="146" spans="1:6" ht="15.75" thickBot="1">
      <c r="A146" s="43"/>
      <c r="B146" s="5" t="str">
        <f>Лист1!B127</f>
        <v>Чистка и дезинфекция душевой кабины</v>
      </c>
      <c r="C146" s="39">
        <f>Лист1!AC127</f>
        <v>50</v>
      </c>
      <c r="D146" s="101" t="s">
        <v>326</v>
      </c>
      <c r="E146" s="40">
        <f>Лист1!I127</f>
        <v>0</v>
      </c>
      <c r="F146" s="116">
        <f>Лист1!J127</f>
        <v>0</v>
      </c>
    </row>
    <row r="147" spans="1:6" ht="15.75" thickBot="1">
      <c r="A147" s="43"/>
      <c r="B147" s="5" t="str">
        <f>Лист1!B128</f>
        <v>Мытье микроволновки внутри и снаружи</v>
      </c>
      <c r="C147" s="39">
        <f>Лист1!AC128</f>
        <v>20</v>
      </c>
      <c r="D147" s="101" t="s">
        <v>326</v>
      </c>
      <c r="E147" s="40">
        <f>Лист1!I128</f>
        <v>0</v>
      </c>
      <c r="F147" s="116">
        <f>Лист1!J128</f>
        <v>0</v>
      </c>
    </row>
    <row r="148" spans="1:6" ht="17.25" thickBot="1">
      <c r="A148" s="43"/>
      <c r="B148" s="5" t="str">
        <f>Лист1!B129</f>
        <v>Удаление загрязнений от экскрементов </v>
      </c>
      <c r="C148" s="39">
        <f>Лист1!AC129</f>
        <v>80</v>
      </c>
      <c r="D148" s="101" t="s">
        <v>327</v>
      </c>
      <c r="E148" s="40">
        <f>Лист1!I129</f>
        <v>0</v>
      </c>
      <c r="F148" s="116">
        <f>Лист1!J129</f>
        <v>0</v>
      </c>
    </row>
    <row r="149" spans="1:6" ht="15.75" thickBot="1">
      <c r="A149" s="43"/>
      <c r="B149" s="5" t="str">
        <f>Лист1!B130</f>
        <v>Чистка пылесоса</v>
      </c>
      <c r="C149" s="39">
        <f>Лист1!AC130</f>
        <v>25</v>
      </c>
      <c r="D149" s="101" t="s">
        <v>328</v>
      </c>
      <c r="E149" s="40">
        <f>Лист1!I130</f>
        <v>0</v>
      </c>
      <c r="F149" s="116">
        <f>Лист1!J130</f>
        <v>0</v>
      </c>
    </row>
    <row r="150" spans="1:6" ht="15.75" thickBot="1">
      <c r="A150" s="43"/>
      <c r="B150" s="5" t="str">
        <f>Лист1!B131</f>
        <v>Складир белья в шкаф, уборка в шкафу</v>
      </c>
      <c r="C150" s="39">
        <f>Лист1!AC131</f>
        <v>20</v>
      </c>
      <c r="D150" s="101" t="s">
        <v>328</v>
      </c>
      <c r="E150" s="40">
        <f>Лист1!I131</f>
        <v>0</v>
      </c>
      <c r="F150" s="116">
        <f>Лист1!J131</f>
        <v>0</v>
      </c>
    </row>
    <row r="151" spans="1:6" ht="15.75" thickBot="1">
      <c r="A151" s="43"/>
      <c r="B151" s="5" t="str">
        <f>Лист1!B132</f>
        <v>Складирование продуктов в холодильник</v>
      </c>
      <c r="C151" s="39">
        <f>Лист1!AC132</f>
        <v>20</v>
      </c>
      <c r="D151" s="101" t="s">
        <v>328</v>
      </c>
      <c r="E151" s="40">
        <f>Лист1!I132</f>
        <v>0</v>
      </c>
      <c r="F151" s="116">
        <f>Лист1!J132</f>
        <v>0</v>
      </c>
    </row>
    <row r="152" spans="1:6" ht="15.75" thickBot="1">
      <c r="A152" s="43"/>
      <c r="B152" s="5" t="str">
        <f>Лист1!B133</f>
        <v>Уборка веранда, балкон,гараж,стайка</v>
      </c>
      <c r="C152" s="39">
        <f>Лист1!AC133</f>
        <v>100</v>
      </c>
      <c r="D152" s="101" t="s">
        <v>323</v>
      </c>
      <c r="E152" s="40">
        <f>Лист1!I133</f>
        <v>0</v>
      </c>
      <c r="F152" s="116">
        <f>Лист1!J133</f>
        <v>0</v>
      </c>
    </row>
    <row r="153" spans="1:6" ht="15.75" thickBot="1">
      <c r="A153" s="43"/>
      <c r="B153" s="5" t="str">
        <f>Лист1!B134</f>
        <v>Залив воды в отопление в доме из шланга</v>
      </c>
      <c r="C153" s="39">
        <f>Лист1!AC134</f>
        <v>50</v>
      </c>
      <c r="D153" s="101" t="s">
        <v>315</v>
      </c>
      <c r="E153" s="40">
        <f>Лист1!I134</f>
        <v>0</v>
      </c>
      <c r="F153" s="116">
        <f>Лист1!J134</f>
        <v>0</v>
      </c>
    </row>
    <row r="154" spans="1:6" ht="15.75" thickBot="1">
      <c r="A154" s="43"/>
      <c r="B154" s="5" t="str">
        <f>Лист1!B135</f>
        <v>Залив воды в отопление в доме ведро</v>
      </c>
      <c r="C154" s="39">
        <f>Лист1!AC135</f>
        <v>20</v>
      </c>
      <c r="D154" s="101" t="s">
        <v>315</v>
      </c>
      <c r="E154" s="40">
        <f>Лист1!I135</f>
        <v>0</v>
      </c>
      <c r="F154" s="116">
        <f>Лист1!J135</f>
        <v>0</v>
      </c>
    </row>
    <row r="155" spans="1:6" ht="15.75" thickBot="1">
      <c r="A155" s="43"/>
      <c r="B155" s="5" t="str">
        <f>Лист1!B136</f>
        <v>Снятие и установка оконных рам</v>
      </c>
      <c r="C155" s="39">
        <f>Лист1!AC136</f>
        <v>15</v>
      </c>
      <c r="D155" s="101" t="s">
        <v>315</v>
      </c>
      <c r="E155" s="40">
        <f>Лист1!I136</f>
        <v>0</v>
      </c>
      <c r="F155" s="116">
        <f>Лист1!J136</f>
        <v>0</v>
      </c>
    </row>
    <row r="156" spans="1:6" ht="15.75" thickBot="1">
      <c r="A156" s="43"/>
      <c r="B156" s="5" t="str">
        <f>Лист1!B137</f>
        <v>Колка угля, втч, смерзшегося, ведро</v>
      </c>
      <c r="C156" s="39">
        <f>Лист1!AC137</f>
        <v>4.6</v>
      </c>
      <c r="D156" s="101" t="s">
        <v>315</v>
      </c>
      <c r="E156" s="40">
        <f>Лист1!I137</f>
        <v>0</v>
      </c>
      <c r="F156" s="116">
        <f>Лист1!J137</f>
        <v>0</v>
      </c>
    </row>
    <row r="157" spans="1:6" ht="15.75" thickBot="1">
      <c r="A157" s="43"/>
      <c r="B157" s="5" t="str">
        <f>Лист1!B138</f>
        <v>Переноска дров</v>
      </c>
      <c r="C157" s="39">
        <f>Лист1!AC138</f>
        <v>15.9</v>
      </c>
      <c r="D157" s="101" t="s">
        <v>329</v>
      </c>
      <c r="E157" s="40">
        <f>Лист1!I138</f>
        <v>0</v>
      </c>
      <c r="F157" s="116">
        <f>Лист1!J138</f>
        <v>0</v>
      </c>
    </row>
    <row r="158" spans="1:6" ht="15.75" thickBot="1">
      <c r="A158" s="43"/>
      <c r="B158" s="5" t="str">
        <f>Лист1!B139</f>
        <v>Укладка дров в поленницу</v>
      </c>
      <c r="C158" s="39">
        <f>Лист1!AC139</f>
        <v>15.9</v>
      </c>
      <c r="D158" s="101" t="s">
        <v>329</v>
      </c>
      <c r="E158" s="40">
        <f>Лист1!I139</f>
        <v>0</v>
      </c>
      <c r="F158" s="116">
        <f>Лист1!J139</f>
        <v>0</v>
      </c>
    </row>
    <row r="159" spans="1:6" ht="15.75" thickBot="1">
      <c r="A159" s="43"/>
      <c r="B159" s="5" t="str">
        <f>Лист1!B140</f>
        <v>Достав воды (&gt; 30 литров) до 100 м, ведро</v>
      </c>
      <c r="C159" s="39">
        <f>Лист1!AC140</f>
        <v>6.9</v>
      </c>
      <c r="D159" s="101" t="s">
        <v>315</v>
      </c>
      <c r="E159" s="40">
        <f>Лист1!I140</f>
        <v>0</v>
      </c>
      <c r="F159" s="116">
        <f>Лист1!J140</f>
        <v>0</v>
      </c>
    </row>
    <row r="160" spans="1:6" ht="15.75" thickBot="1">
      <c r="A160" s="43"/>
      <c r="B160" s="5" t="str">
        <f>Лист1!B141</f>
        <v>Достав воды (&gt; 30 литров) свыш 100м, ведро</v>
      </c>
      <c r="C160" s="39">
        <f>Лист1!AC141</f>
        <v>9</v>
      </c>
      <c r="D160" s="101" t="s">
        <v>315</v>
      </c>
      <c r="E160" s="40">
        <f>Лист1!I141</f>
        <v>0</v>
      </c>
      <c r="F160" s="116">
        <f>Лист1!J141</f>
        <v>0</v>
      </c>
    </row>
    <row r="161" spans="1:6" ht="15.75" thickBot="1">
      <c r="A161" s="43"/>
      <c r="B161" s="5" t="str">
        <f>Лист1!B142</f>
        <v>Вынос грязной воды в неблаг /секторе, ведро</v>
      </c>
      <c r="C161" s="39">
        <f>Лист1!AC142</f>
        <v>6.9</v>
      </c>
      <c r="D161" s="101" t="s">
        <v>315</v>
      </c>
      <c r="E161" s="40">
        <f>Лист1!I142</f>
        <v>0</v>
      </c>
      <c r="F161" s="116">
        <f>Лист1!J142</f>
        <v>0</v>
      </c>
    </row>
    <row r="162" spans="1:6" ht="15.75" thickBot="1">
      <c r="A162" s="43"/>
      <c r="B162" s="5" t="str">
        <f>Лист1!B143</f>
        <v>Уборка придомовой территории</v>
      </c>
      <c r="C162" s="39">
        <f>Лист1!AC143</f>
        <v>100</v>
      </c>
      <c r="D162" s="101" t="s">
        <v>323</v>
      </c>
      <c r="E162" s="40">
        <f>Лист1!I143</f>
        <v>0</v>
      </c>
      <c r="F162" s="116">
        <f>Лист1!J143</f>
        <v>0</v>
      </c>
    </row>
    <row r="163" spans="1:6" ht="15.75" thickBot="1">
      <c r="A163" s="43"/>
      <c r="B163" s="5" t="str">
        <f>Лист1!B144</f>
        <v>Очистка снега с прохожей части</v>
      </c>
      <c r="C163" s="39">
        <f>Лист1!AC144</f>
        <v>23</v>
      </c>
      <c r="D163" s="101" t="s">
        <v>323</v>
      </c>
      <c r="E163" s="40">
        <f>Лист1!I144</f>
        <v>0</v>
      </c>
      <c r="F163" s="116">
        <f>Лист1!J144</f>
        <v>0</v>
      </c>
    </row>
    <row r="164" spans="1:6" ht="15.75" thickBot="1">
      <c r="A164" s="43"/>
      <c r="B164" s="5" t="str">
        <f>Лист1!B145</f>
        <v>Огород (не более 2 соток) вскапывание</v>
      </c>
      <c r="C164" s="39">
        <f>Лист1!AC145</f>
        <v>38.4</v>
      </c>
      <c r="D164" s="101" t="s">
        <v>330</v>
      </c>
      <c r="E164" s="40">
        <f>Лист1!I145</f>
        <v>0</v>
      </c>
      <c r="F164" s="116">
        <f>Лист1!J145</f>
        <v>0</v>
      </c>
    </row>
    <row r="165" spans="1:6" ht="15.75" thickBot="1">
      <c r="A165" s="43"/>
      <c r="B165" s="5" t="str">
        <f>Лист1!B146</f>
        <v>Огород (&lt;2 с) формир гряд, заделка семян</v>
      </c>
      <c r="C165" s="39">
        <f>Лист1!AC146</f>
        <v>27.1</v>
      </c>
      <c r="D165" s="101" t="s">
        <v>330</v>
      </c>
      <c r="E165" s="40">
        <f>Лист1!I146</f>
        <v>0</v>
      </c>
      <c r="F165" s="116">
        <f>Лист1!J146</f>
        <v>0</v>
      </c>
    </row>
    <row r="166" spans="1:6" ht="15.75" thickBot="1">
      <c r="A166" s="43"/>
      <c r="B166" s="5" t="str">
        <f>Лист1!B147</f>
        <v>Огород (&lt;2с) прополка  вручную</v>
      </c>
      <c r="C166" s="39">
        <f>Лист1!AC147</f>
        <v>24.9</v>
      </c>
      <c r="D166" s="101" t="s">
        <v>330</v>
      </c>
      <c r="E166" s="40">
        <f>Лист1!I147</f>
        <v>0</v>
      </c>
      <c r="F166" s="116">
        <f>Лист1!J147</f>
        <v>0</v>
      </c>
    </row>
    <row r="167" spans="1:6" ht="15.75" thickBot="1">
      <c r="A167" s="43"/>
      <c r="B167" s="5" t="str">
        <f>Лист1!B148</f>
        <v>полив огорода  из шланга</v>
      </c>
      <c r="C167" s="39">
        <f>Лист1!AC148</f>
        <v>11.2</v>
      </c>
      <c r="D167" s="101" t="s">
        <v>330</v>
      </c>
      <c r="E167" s="40">
        <f>Лист1!I148</f>
        <v>0</v>
      </c>
      <c r="F167" s="116">
        <f>Лист1!J148</f>
        <v>0</v>
      </c>
    </row>
    <row r="168" spans="1:6" ht="15.75" thickBot="1">
      <c r="A168" s="43"/>
      <c r="B168" s="5" t="str">
        <f>Лист1!B149</f>
        <v>полив огорода ведро/лейка</v>
      </c>
      <c r="C168" s="39">
        <f>Лист1!AC149</f>
        <v>7</v>
      </c>
      <c r="D168" s="101" t="s">
        <v>331</v>
      </c>
      <c r="E168" s="40">
        <f>Лист1!I149</f>
        <v>0</v>
      </c>
      <c r="F168" s="116">
        <f>Лист1!J149</f>
        <v>0</v>
      </c>
    </row>
    <row r="169" spans="1:6" ht="15.75" thickBot="1">
      <c r="A169" s="43"/>
      <c r="B169" s="5" t="str">
        <f>Лист1!B150</f>
        <v>уборка урожая (кроме картофеля)</v>
      </c>
      <c r="C169" s="39">
        <f>Лист1!AC150</f>
        <v>11.3</v>
      </c>
      <c r="D169" s="101" t="s">
        <v>332</v>
      </c>
      <c r="E169" s="40">
        <f>Лист1!I150</f>
        <v>0</v>
      </c>
      <c r="F169" s="116">
        <f>Лист1!J150</f>
        <v>0</v>
      </c>
    </row>
    <row r="170" spans="1:6" ht="15.75" thickBot="1">
      <c r="A170" s="43"/>
      <c r="B170" s="5" t="str">
        <f>Лист1!B151</f>
        <v>из погреба в доме, ведро   </v>
      </c>
      <c r="C170" s="39">
        <f>Лист1!AC151</f>
        <v>4.6</v>
      </c>
      <c r="D170" s="101" t="s">
        <v>333</v>
      </c>
      <c r="E170" s="40">
        <f>Лист1!I151</f>
        <v>0</v>
      </c>
      <c r="F170" s="116">
        <f>Лист1!J151</f>
        <v>0</v>
      </c>
    </row>
    <row r="171" spans="1:6" ht="15.75" thickBot="1">
      <c r="A171" s="43"/>
      <c r="B171" s="5" t="str">
        <f>Лист1!B152</f>
        <v>из погреба на улице, ведро</v>
      </c>
      <c r="C171" s="39">
        <f>Лист1!AC152</f>
        <v>6.7</v>
      </c>
      <c r="D171" s="101" t="s">
        <v>333</v>
      </c>
      <c r="E171" s="40">
        <f>Лист1!I152</f>
        <v>0</v>
      </c>
      <c r="F171" s="116">
        <f>Лист1!J152</f>
        <v>0</v>
      </c>
    </row>
    <row r="172" spans="1:6" ht="15.75" thickBot="1">
      <c r="A172" s="43"/>
      <c r="B172" s="5" t="str">
        <f>Лист1!B153</f>
        <v>Уход за комнатными растениями,полив</v>
      </c>
      <c r="C172" s="39">
        <f>Лист1!AC153</f>
        <v>10</v>
      </c>
      <c r="D172" s="101" t="s">
        <v>333</v>
      </c>
      <c r="E172" s="40">
        <f>Лист1!I153</f>
        <v>0</v>
      </c>
      <c r="F172" s="116">
        <f>Лист1!J153</f>
        <v>0</v>
      </c>
    </row>
    <row r="173" spans="1:6" ht="15.75" thickBot="1">
      <c r="A173" s="43"/>
      <c r="B173" s="5" t="str">
        <f>Лист1!B154</f>
        <v>взрыхлен, обрез, удален увядших листьев</v>
      </c>
      <c r="C173" s="39">
        <f>Лист1!AC154</f>
        <v>10</v>
      </c>
      <c r="D173" s="101" t="s">
        <v>333</v>
      </c>
      <c r="E173" s="40">
        <f>Лист1!I154</f>
        <v>0</v>
      </c>
      <c r="F173" s="116">
        <f>Лист1!J154</f>
        <v>0</v>
      </c>
    </row>
    <row r="174" spans="1:6" ht="15.75" thickBot="1">
      <c r="A174" s="43"/>
      <c r="B174" s="5" t="str">
        <f>Лист1!B155</f>
        <v>пересадка</v>
      </c>
      <c r="C174" s="39">
        <f>Лист1!AC155</f>
        <v>20</v>
      </c>
      <c r="D174" s="101" t="s">
        <v>333</v>
      </c>
      <c r="E174" s="40">
        <f>Лист1!I155</f>
        <v>0</v>
      </c>
      <c r="F174" s="116">
        <f>Лист1!J155</f>
        <v>0</v>
      </c>
    </row>
    <row r="175" spans="1:6" ht="15.75" thickBot="1">
      <c r="A175" s="43"/>
      <c r="B175" s="5" t="str">
        <f>Лист1!B156</f>
        <v>подкормка</v>
      </c>
      <c r="C175" s="39">
        <f>Лист1!AC156</f>
        <v>10</v>
      </c>
      <c r="D175" s="101" t="s">
        <v>333</v>
      </c>
      <c r="E175" s="40">
        <f>Лист1!I156</f>
        <v>0</v>
      </c>
      <c r="F175" s="116">
        <f>Лист1!J156</f>
        <v>0</v>
      </c>
    </row>
    <row r="176" spans="1:6" ht="15.75" thickBot="1">
      <c r="A176" s="43"/>
      <c r="B176" s="5" t="str">
        <f>Лист1!B157</f>
        <v>Уход за д/животн, птиц  покупка продук</v>
      </c>
      <c r="C176" s="39">
        <f>Лист1!AC157</f>
        <v>100</v>
      </c>
      <c r="D176" s="101" t="s">
        <v>333</v>
      </c>
      <c r="E176" s="40">
        <f>Лист1!I157</f>
        <v>0</v>
      </c>
      <c r="F176" s="116">
        <f>Лист1!J157</f>
        <v>0</v>
      </c>
    </row>
    <row r="177" spans="1:6" ht="15.75" thickBot="1">
      <c r="A177" s="43"/>
      <c r="B177" s="5" t="str">
        <f>Лист1!B158</f>
        <v>Уход за д/животн, птицами  кормление</v>
      </c>
      <c r="C177" s="39">
        <f>Лист1!AC158</f>
        <v>100</v>
      </c>
      <c r="D177" s="101" t="s">
        <v>333</v>
      </c>
      <c r="E177" s="40">
        <f>Лист1!I158</f>
        <v>0</v>
      </c>
      <c r="F177" s="116">
        <f>Лист1!J158</f>
        <v>0</v>
      </c>
    </row>
    <row r="178" spans="1:6" ht="15.75" thickBot="1">
      <c r="A178" s="43"/>
      <c r="B178" s="5" t="str">
        <f>Лист1!B159</f>
        <v>Уход за д/живот,птиц мытье миски, выгул</v>
      </c>
      <c r="C178" s="39">
        <f>Лист1!AC159</f>
        <v>100</v>
      </c>
      <c r="D178" s="101" t="s">
        <v>333</v>
      </c>
      <c r="E178" s="40">
        <f>Лист1!I159</f>
        <v>0</v>
      </c>
      <c r="F178" s="116">
        <f>Лист1!J159</f>
        <v>0</v>
      </c>
    </row>
    <row r="179" spans="1:6" ht="15.75" thickBot="1">
      <c r="A179" s="43"/>
      <c r="B179" s="5" t="str">
        <f>Лист1!B160</f>
        <v>Получен, доставка почт корресп до 7 кг</v>
      </c>
      <c r="C179" s="39">
        <f>Лист1!AC160</f>
        <v>40</v>
      </c>
      <c r="D179" s="101" t="s">
        <v>333</v>
      </c>
      <c r="E179" s="40">
        <f>Лист1!I160</f>
        <v>0</v>
      </c>
      <c r="F179" s="116">
        <f>Лист1!J160</f>
        <v>0</v>
      </c>
    </row>
    <row r="180" spans="1:6" ht="15.75" thickBot="1">
      <c r="A180" s="43"/>
      <c r="B180" s="5" t="str">
        <f>Лист1!B161</f>
        <v>Замена электрической лампы</v>
      </c>
      <c r="C180" s="39">
        <f>Лист1!AC161</f>
        <v>15</v>
      </c>
      <c r="D180" s="101" t="s">
        <v>333</v>
      </c>
      <c r="E180" s="40">
        <f>Лист1!I161</f>
        <v>0</v>
      </c>
      <c r="F180" s="116">
        <f>Лист1!J161</f>
        <v>0</v>
      </c>
    </row>
    <row r="181" spans="1:6" ht="15.75" thickBot="1">
      <c r="A181" s="43"/>
      <c r="B181" s="5" t="str">
        <f>Лист1!B162</f>
        <v>Замена элементов питан в быт. приборах</v>
      </c>
      <c r="C181" s="39">
        <f>Лист1!AC162</f>
        <v>10</v>
      </c>
      <c r="D181" s="101" t="s">
        <v>333</v>
      </c>
      <c r="E181" s="40">
        <f>Лист1!I162</f>
        <v>0</v>
      </c>
      <c r="F181" s="116">
        <f>Лист1!J162</f>
        <v>0</v>
      </c>
    </row>
    <row r="182" spans="1:6" ht="15.75" thickBot="1">
      <c r="A182" s="43"/>
      <c r="B182" s="5" t="str">
        <f>Лист1!B163</f>
        <v>Снятие показ прибор учета воды, элэнерг</v>
      </c>
      <c r="C182" s="39">
        <f>Лист1!AC163</f>
        <v>5</v>
      </c>
      <c r="D182" s="101" t="s">
        <v>333</v>
      </c>
      <c r="E182" s="40">
        <f>Лист1!I163</f>
        <v>0</v>
      </c>
      <c r="F182" s="116">
        <f>Лист1!J163</f>
        <v>0</v>
      </c>
    </row>
    <row r="183" spans="1:6" ht="15.75" thickBot="1">
      <c r="A183" s="43"/>
      <c r="B183" s="5" t="str">
        <f>Лист1!B164</f>
        <v>Уборка могил</v>
      </c>
      <c r="C183" s="39">
        <f>Лист1!AC164</f>
        <v>1000</v>
      </c>
      <c r="D183" s="101" t="s">
        <v>333</v>
      </c>
      <c r="E183" s="40">
        <f>Лист1!I164</f>
        <v>0</v>
      </c>
      <c r="F183" s="116">
        <f>Лист1!J164</f>
        <v>0</v>
      </c>
    </row>
    <row r="184" spans="1:6" ht="15.75" thickBot="1">
      <c r="A184" s="43"/>
      <c r="B184" s="5" t="str">
        <f>Лист1!B165</f>
        <v>Индуктотерапия,«Витафон»</v>
      </c>
      <c r="C184" s="39">
        <f>Лист1!AC165</f>
        <v>10</v>
      </c>
      <c r="D184" s="101" t="s">
        <v>333</v>
      </c>
      <c r="E184" s="40">
        <f>Лист1!I165</f>
        <v>0</v>
      </c>
      <c r="F184" s="116">
        <f>Лист1!J165</f>
        <v>0</v>
      </c>
    </row>
    <row r="185" spans="1:6" ht="15.75" thickBot="1">
      <c r="A185" s="43"/>
      <c r="B185" s="5"/>
      <c r="C185" s="39"/>
      <c r="D185" s="43"/>
      <c r="E185" s="40"/>
      <c r="F185" s="116"/>
    </row>
    <row r="186" spans="1:6" ht="15.75" thickBot="1">
      <c r="A186" s="43"/>
      <c r="B186" s="32" t="s">
        <v>7</v>
      </c>
      <c r="C186" s="43"/>
      <c r="D186" s="43"/>
      <c r="E186" s="79">
        <f>SUM(E88:E185)</f>
        <v>0</v>
      </c>
      <c r="F186" s="117">
        <f>SUM(F88:F185)</f>
        <v>0</v>
      </c>
    </row>
    <row r="188" spans="2:6" ht="15">
      <c r="B188" s="12" t="s">
        <v>267</v>
      </c>
      <c r="C188" s="60" t="str">
        <f>MSumProp(F186)</f>
        <v>Ноль рублей 00 копеек</v>
      </c>
      <c r="D188" s="46"/>
      <c r="E188" s="46"/>
      <c r="F188" s="46"/>
    </row>
    <row r="189" spans="2:5" ht="15">
      <c r="B189" s="12" t="s">
        <v>268</v>
      </c>
      <c r="C189" s="46"/>
      <c r="D189" s="46"/>
      <c r="E189" s="12">
        <f>B4</f>
        <v>0</v>
      </c>
    </row>
    <row r="190" spans="2:5" ht="15">
      <c r="B190" s="50" t="s">
        <v>269</v>
      </c>
      <c r="C190" s="46"/>
      <c r="D190" s="46"/>
      <c r="E190" s="12">
        <f>Лист1!U2</f>
        <v>0</v>
      </c>
    </row>
    <row r="191" spans="2:5" ht="15">
      <c r="B191" s="50" t="s">
        <v>270</v>
      </c>
      <c r="C191" s="46"/>
      <c r="D191" s="46"/>
      <c r="E191" s="12">
        <f>Лист1!J171</f>
        <v>0</v>
      </c>
    </row>
    <row r="192" spans="2:5" ht="15">
      <c r="B192" s="50" t="s">
        <v>271</v>
      </c>
      <c r="C192" s="46"/>
      <c r="D192" s="46"/>
      <c r="E192" s="12" t="s">
        <v>272</v>
      </c>
    </row>
    <row r="194" spans="2:5" ht="15">
      <c r="B194" s="63"/>
      <c r="E194" s="19"/>
    </row>
  </sheetData>
  <sheetProtection password="C7F3" sheet="1" objects="1" scenarios="1"/>
  <printOptions/>
  <pageMargins left="0.7" right="0.17" top="0.75" bottom="0.75" header="0.3" footer="0.3"/>
  <pageSetup horizontalDpi="600" verticalDpi="600" orientation="portrait" paperSize="9" r:id="rId2"/>
  <rowBreaks count="1" manualBreakCount="1">
    <brk id="76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G194"/>
  <sheetViews>
    <sheetView zoomScaleSheetLayoutView="115" workbookViewId="0" topLeftCell="A1">
      <selection activeCell="B80" sqref="B80"/>
    </sheetView>
  </sheetViews>
  <sheetFormatPr defaultColWidth="9.140625" defaultRowHeight="15"/>
  <cols>
    <col min="1" max="1" width="5.7109375" style="12" customWidth="1"/>
    <col min="2" max="2" width="43.00390625" style="12" customWidth="1"/>
    <col min="3" max="3" width="9.140625" style="12" customWidth="1"/>
    <col min="4" max="4" width="8.421875" style="12" customWidth="1"/>
    <col min="5" max="5" width="8.00390625" style="12" customWidth="1"/>
    <col min="6" max="6" width="14.140625" style="12" customWidth="1"/>
    <col min="7" max="16384" width="9.140625" style="12" customWidth="1"/>
  </cols>
  <sheetData>
    <row r="1" spans="1:6" ht="15">
      <c r="A1" s="47" t="s">
        <v>265</v>
      </c>
      <c r="B1" s="13" t="s">
        <v>354</v>
      </c>
      <c r="C1" s="12" t="s">
        <v>266</v>
      </c>
      <c r="E1" s="15"/>
      <c r="F1" s="15"/>
    </row>
    <row r="2" spans="2:5" ht="15">
      <c r="B2" s="33" t="s">
        <v>250</v>
      </c>
      <c r="E2" s="34"/>
    </row>
    <row r="3" spans="1:5" ht="15">
      <c r="A3" s="34" t="s">
        <v>260</v>
      </c>
      <c r="C3" s="12" t="str">
        <f>Лист1!A3</f>
        <v>июль</v>
      </c>
      <c r="E3" s="13">
        <f>Клиент1!E3</f>
        <v>2019</v>
      </c>
    </row>
    <row r="4" spans="1:6" ht="15">
      <c r="A4" s="35" t="s">
        <v>259</v>
      </c>
      <c r="B4" s="93">
        <f>Лист1!K4</f>
        <v>0</v>
      </c>
      <c r="C4" s="12" t="s">
        <v>262</v>
      </c>
      <c r="E4" s="15"/>
      <c r="F4" s="15"/>
    </row>
    <row r="5" spans="1:6" ht="15">
      <c r="A5" s="61"/>
      <c r="B5" s="13">
        <v>7625</v>
      </c>
      <c r="C5" s="12" t="s">
        <v>264</v>
      </c>
      <c r="E5" s="48"/>
      <c r="F5" s="48"/>
    </row>
    <row r="6" spans="1:6" ht="15">
      <c r="A6" s="62"/>
      <c r="B6" s="102">
        <v>3200287359</v>
      </c>
      <c r="C6" s="49" t="s">
        <v>279</v>
      </c>
      <c r="D6" s="15"/>
      <c r="E6" s="15"/>
      <c r="F6" s="15"/>
    </row>
    <row r="7" spans="1:5" ht="15">
      <c r="A7" s="12" t="s">
        <v>251</v>
      </c>
      <c r="C7" s="12" t="s">
        <v>252</v>
      </c>
      <c r="E7" s="12" t="s">
        <v>253</v>
      </c>
    </row>
    <row r="9" ht="15.75" thickBot="1">
      <c r="A9" s="34" t="s">
        <v>312</v>
      </c>
    </row>
    <row r="10" spans="1:6" ht="33" thickBot="1">
      <c r="A10" s="36" t="s">
        <v>254</v>
      </c>
      <c r="B10" s="37" t="s">
        <v>4</v>
      </c>
      <c r="C10" s="37" t="s">
        <v>255</v>
      </c>
      <c r="D10" s="37" t="s">
        <v>256</v>
      </c>
      <c r="E10" s="37" t="s">
        <v>257</v>
      </c>
      <c r="F10" s="37" t="s">
        <v>258</v>
      </c>
    </row>
    <row r="11" spans="1:6" ht="15" customHeight="1" thickBot="1">
      <c r="A11" s="38"/>
      <c r="B11" s="4" t="str">
        <f>Лист1!B9</f>
        <v>Покупка и доставка продуктов</v>
      </c>
      <c r="C11" s="39">
        <f>Лист1!AC9</f>
        <v>12</v>
      </c>
      <c r="D11" s="36"/>
      <c r="E11" s="40">
        <f>Лист1!K9</f>
        <v>0</v>
      </c>
      <c r="F11" s="116">
        <f>C11*E11</f>
        <v>0</v>
      </c>
    </row>
    <row r="12" spans="1:6" ht="15" customHeight="1" thickBot="1">
      <c r="A12" s="38"/>
      <c r="B12" s="4" t="str">
        <f>Лист1!B10</f>
        <v>Доставка горячих обедов из столовой </v>
      </c>
      <c r="C12" s="39">
        <f>Лист1!AC10</f>
        <v>12</v>
      </c>
      <c r="D12" s="36"/>
      <c r="E12" s="40">
        <f>Лист1!K10</f>
        <v>0</v>
      </c>
      <c r="F12" s="116">
        <f aca="true" t="shared" si="0" ref="F12:F69">C12*E12</f>
        <v>0</v>
      </c>
    </row>
    <row r="13" spans="1:6" ht="15" customHeight="1" thickBot="1">
      <c r="A13" s="38"/>
      <c r="B13" s="4" t="str">
        <f>Лист1!B11</f>
        <v>Покупка и доставка промтоваров</v>
      </c>
      <c r="C13" s="39">
        <f>Лист1!AC11</f>
        <v>12</v>
      </c>
      <c r="D13" s="36"/>
      <c r="E13" s="40">
        <f>Лист1!K11</f>
        <v>0</v>
      </c>
      <c r="F13" s="116">
        <f t="shared" si="0"/>
        <v>0</v>
      </c>
    </row>
    <row r="14" spans="1:6" ht="15" customHeight="1" thickBot="1">
      <c r="A14" s="38"/>
      <c r="B14" s="4" t="str">
        <f>Лист1!B12</f>
        <v>Доставка средств реабилитации</v>
      </c>
      <c r="C14" s="39">
        <f>Лист1!AC12</f>
        <v>19</v>
      </c>
      <c r="D14" s="36"/>
      <c r="E14" s="40">
        <f>Лист1!K12</f>
        <v>0</v>
      </c>
      <c r="F14" s="116">
        <f t="shared" si="0"/>
        <v>0</v>
      </c>
    </row>
    <row r="15" spans="1:6" ht="15" customHeight="1" thickBot="1">
      <c r="A15" s="38"/>
      <c r="B15" s="4" t="str">
        <f>Лист1!B13</f>
        <v>Содейств. в обеспечении книгами, журнал.</v>
      </c>
      <c r="C15" s="39">
        <f>Лист1!AC13</f>
        <v>12</v>
      </c>
      <c r="D15" s="36"/>
      <c r="E15" s="40">
        <f>Лист1!K13</f>
        <v>0</v>
      </c>
      <c r="F15" s="116">
        <f t="shared" si="0"/>
        <v>0</v>
      </c>
    </row>
    <row r="16" spans="1:6" ht="15" customHeight="1" thickBot="1">
      <c r="A16" s="38"/>
      <c r="B16" s="4" t="str">
        <f>Лист1!B14</f>
        <v>Содейств. в организац.пред. услуг др. пред</v>
      </c>
      <c r="C16" s="39">
        <f>Лист1!AC14</f>
        <v>6.9</v>
      </c>
      <c r="D16" s="36"/>
      <c r="E16" s="40">
        <f>Лист1!K14</f>
        <v>0</v>
      </c>
      <c r="F16" s="116">
        <f t="shared" si="0"/>
        <v>0</v>
      </c>
    </row>
    <row r="17" spans="1:6" ht="15" customHeight="1" thickBot="1">
      <c r="A17" s="38"/>
      <c r="B17" s="4" t="str">
        <f>Лист1!B15</f>
        <v>Отправка почты</v>
      </c>
      <c r="C17" s="39">
        <f>Лист1!AC15</f>
        <v>10.4</v>
      </c>
      <c r="D17" s="36"/>
      <c r="E17" s="40">
        <f>Лист1!K15</f>
        <v>0</v>
      </c>
      <c r="F17" s="116">
        <f t="shared" si="0"/>
        <v>0</v>
      </c>
    </row>
    <row r="18" spans="1:6" ht="15" customHeight="1" thickBot="1">
      <c r="A18" s="38"/>
      <c r="B18" s="4" t="str">
        <f>Лист1!B16</f>
        <v>Помощь в приготовлении пищи</v>
      </c>
      <c r="C18" s="39">
        <f>Лист1!AC16</f>
        <v>7.6</v>
      </c>
      <c r="D18" s="41"/>
      <c r="E18" s="40">
        <f>Лист1!K16</f>
        <v>0</v>
      </c>
      <c r="F18" s="116">
        <f t="shared" si="0"/>
        <v>0</v>
      </c>
    </row>
    <row r="19" spans="1:6" ht="15" customHeight="1" thickBot="1">
      <c r="A19" s="38"/>
      <c r="B19" s="4" t="str">
        <f>Лист1!B17</f>
        <v>Приготовление пищи</v>
      </c>
      <c r="C19" s="39">
        <f>Лист1!AC17</f>
        <v>14.4</v>
      </c>
      <c r="D19" s="41"/>
      <c r="E19" s="40">
        <f>Лист1!K17</f>
        <v>0</v>
      </c>
      <c r="F19" s="116">
        <f t="shared" si="0"/>
        <v>0</v>
      </c>
    </row>
    <row r="20" spans="1:6" ht="15" customHeight="1" thickBot="1">
      <c r="A20" s="42"/>
      <c r="B20" s="4" t="str">
        <f>Лист1!B18</f>
        <v>кормление ослабленных получателей соцу.</v>
      </c>
      <c r="C20" s="39">
        <f>Лист1!AC18</f>
        <v>5.8</v>
      </c>
      <c r="D20" s="41"/>
      <c r="E20" s="40">
        <f>Лист1!K18</f>
        <v>0</v>
      </c>
      <c r="F20" s="116">
        <f t="shared" si="0"/>
        <v>0</v>
      </c>
    </row>
    <row r="21" spans="1:6" ht="15" customHeight="1" thickBot="1">
      <c r="A21" s="42"/>
      <c r="B21" s="4" t="str">
        <f>Лист1!B19</f>
        <v>разогрев и подача пищи</v>
      </c>
      <c r="C21" s="39">
        <f>Лист1!AC19</f>
        <v>4.6</v>
      </c>
      <c r="D21" s="41"/>
      <c r="E21" s="40">
        <f>Лист1!K19</f>
        <v>0</v>
      </c>
      <c r="F21" s="116">
        <f t="shared" si="0"/>
        <v>0</v>
      </c>
    </row>
    <row r="22" spans="1:6" ht="15" customHeight="1" thickBot="1">
      <c r="A22" s="42"/>
      <c r="B22" s="4" t="str">
        <f>Лист1!B20</f>
        <v>Оплата ЖКХ и услуг связи</v>
      </c>
      <c r="C22" s="39">
        <f>Лист1!AC20</f>
        <v>6.8</v>
      </c>
      <c r="D22" s="41"/>
      <c r="E22" s="40">
        <f>Лист1!K20</f>
        <v>0</v>
      </c>
      <c r="F22" s="116">
        <f t="shared" si="0"/>
        <v>0</v>
      </c>
    </row>
    <row r="23" spans="1:6" ht="15" customHeight="1" thickBot="1">
      <c r="A23" s="42"/>
      <c r="B23" s="4" t="str">
        <f>Лист1!B21</f>
        <v>Сдача вещей в химчистку/стирку/ремонт</v>
      </c>
      <c r="C23" s="39">
        <f>Лист1!AC21</f>
        <v>13.8</v>
      </c>
      <c r="D23" s="41"/>
      <c r="E23" s="40">
        <f>Лист1!K21</f>
        <v>0</v>
      </c>
      <c r="F23" s="116">
        <f t="shared" si="0"/>
        <v>0</v>
      </c>
    </row>
    <row r="24" spans="1:6" ht="15" customHeight="1" thickBot="1">
      <c r="A24" s="42"/>
      <c r="B24" s="4" t="str">
        <f>Лист1!B22</f>
        <v>содействие в обеспечении топливом</v>
      </c>
      <c r="C24" s="39">
        <f>Лист1!AC22</f>
        <v>13.8</v>
      </c>
      <c r="D24" s="41"/>
      <c r="E24" s="40">
        <f>Лист1!K22</f>
        <v>0</v>
      </c>
      <c r="F24" s="116">
        <f t="shared" si="0"/>
        <v>0</v>
      </c>
    </row>
    <row r="25" spans="1:6" ht="15" customHeight="1" thickBot="1">
      <c r="A25" s="42"/>
      <c r="B25" s="4" t="str">
        <f>Лист1!B23</f>
        <v>сортировка и складирование угля в ведро</v>
      </c>
      <c r="C25" s="39">
        <f>Лист1!AC23</f>
        <v>2.8</v>
      </c>
      <c r="D25" s="41"/>
      <c r="E25" s="40">
        <f>Лист1!K23</f>
        <v>0</v>
      </c>
      <c r="F25" s="116">
        <f t="shared" si="0"/>
        <v>0</v>
      </c>
    </row>
    <row r="26" spans="1:6" ht="15" customHeight="1" thickBot="1">
      <c r="A26" s="42"/>
      <c r="B26" s="4" t="str">
        <f>Лист1!B24</f>
        <v>доставка дров (до 7 кг.)</v>
      </c>
      <c r="C26" s="39">
        <f>Лист1!AC24</f>
        <v>2.8</v>
      </c>
      <c r="D26" s="41"/>
      <c r="E26" s="40">
        <f>Лист1!K24</f>
        <v>0</v>
      </c>
      <c r="F26" s="116">
        <f t="shared" si="0"/>
        <v>0</v>
      </c>
    </row>
    <row r="27" spans="1:6" ht="15" customHeight="1" thickBot="1">
      <c r="A27" s="42"/>
      <c r="B27" s="4" t="str">
        <f>Лист1!B25</f>
        <v>доставка угля (1 ведро)</v>
      </c>
      <c r="C27" s="39">
        <f>Лист1!AC25</f>
        <v>2.4</v>
      </c>
      <c r="D27" s="41"/>
      <c r="E27" s="40">
        <f>Лист1!K25</f>
        <v>0</v>
      </c>
      <c r="F27" s="116">
        <f t="shared" si="0"/>
        <v>0</v>
      </c>
    </row>
    <row r="28" spans="1:6" ht="15" customHeight="1" thickBot="1">
      <c r="A28" s="42"/>
      <c r="B28" s="4" t="str">
        <f>Лист1!B26</f>
        <v>растопка печи</v>
      </c>
      <c r="C28" s="39">
        <f>Лист1!AC26</f>
        <v>4.6</v>
      </c>
      <c r="D28" s="41"/>
      <c r="E28" s="40">
        <f>Лист1!K26</f>
        <v>0</v>
      </c>
      <c r="F28" s="116">
        <f t="shared" si="0"/>
        <v>0</v>
      </c>
    </row>
    <row r="29" spans="1:6" ht="15" customHeight="1" thickBot="1">
      <c r="A29" s="42"/>
      <c r="B29" s="4" t="str">
        <f>Лист1!B27</f>
        <v>очистка топки от золы</v>
      </c>
      <c r="C29" s="39">
        <f>Лист1!AC27</f>
        <v>4.6</v>
      </c>
      <c r="D29" s="41"/>
      <c r="E29" s="40">
        <f>Лист1!K27</f>
        <v>0</v>
      </c>
      <c r="F29" s="116">
        <f t="shared" si="0"/>
        <v>0</v>
      </c>
    </row>
    <row r="30" spans="1:6" ht="15" customHeight="1" thickBot="1">
      <c r="A30" s="42"/>
      <c r="B30" s="4" t="str">
        <f>Лист1!B28</f>
        <v>вынос золы (1 ведро)</v>
      </c>
      <c r="C30" s="39">
        <f>Лист1!AC28</f>
        <v>2.8</v>
      </c>
      <c r="D30" s="41"/>
      <c r="E30" s="40">
        <f>Лист1!K28</f>
        <v>0</v>
      </c>
      <c r="F30" s="116">
        <f t="shared" si="0"/>
        <v>0</v>
      </c>
    </row>
    <row r="31" spans="1:6" ht="15" customHeight="1" thickBot="1">
      <c r="A31" s="42"/>
      <c r="B31" s="4" t="str">
        <f>Лист1!B29</f>
        <v>доставка воды (до 30 литров за посещение)</v>
      </c>
      <c r="C31" s="39">
        <f>Лист1!AC29</f>
        <v>4.2</v>
      </c>
      <c r="D31" s="41"/>
      <c r="E31" s="40">
        <f>Лист1!K29</f>
        <v>0</v>
      </c>
      <c r="F31" s="116">
        <f t="shared" si="0"/>
        <v>0</v>
      </c>
    </row>
    <row r="32" spans="1:6" ht="15" customHeight="1" thickBot="1">
      <c r="A32" s="42"/>
      <c r="B32" s="4" t="str">
        <f>Лист1!B30</f>
        <v>Организация помощи в проведении ремонта</v>
      </c>
      <c r="C32" s="39">
        <f>Лист1!AC30</f>
        <v>20.6</v>
      </c>
      <c r="D32" s="41"/>
      <c r="E32" s="40">
        <f>Лист1!K30</f>
        <v>0</v>
      </c>
      <c r="F32" s="116">
        <f t="shared" si="0"/>
        <v>0</v>
      </c>
    </row>
    <row r="33" spans="1:6" ht="15" customHeight="1" thickBot="1">
      <c r="A33" s="42"/>
      <c r="B33" s="4" t="str">
        <f>Лист1!B31</f>
        <v>влажная очистка мебели от пыли (0,5 часа)</v>
      </c>
      <c r="C33" s="39">
        <f>Лист1!AC31</f>
        <v>6.8</v>
      </c>
      <c r="D33" s="41"/>
      <c r="E33" s="40">
        <f>Лист1!K31</f>
        <v>0</v>
      </c>
      <c r="F33" s="116">
        <f t="shared" si="0"/>
        <v>0</v>
      </c>
    </row>
    <row r="34" spans="1:6" ht="15" customHeight="1" thickBot="1">
      <c r="A34" s="42"/>
      <c r="B34" s="4" t="str">
        <f>Лист1!B32</f>
        <v>вынос мусора (1 ведро)</v>
      </c>
      <c r="C34" s="39">
        <f>Лист1!AC32</f>
        <v>3</v>
      </c>
      <c r="D34" s="41"/>
      <c r="E34" s="40">
        <f>Лист1!K32</f>
        <v>0</v>
      </c>
      <c r="F34" s="116">
        <f t="shared" si="0"/>
        <v>0</v>
      </c>
    </row>
    <row r="35" spans="1:6" ht="15" customHeight="1" thickBot="1">
      <c r="A35" s="42"/>
      <c r="B35" s="4" t="str">
        <f>Лист1!B33</f>
        <v>очистка от пыли полов/стен/мебели (0,5час)</v>
      </c>
      <c r="C35" s="39">
        <f>Лист1!AC33</f>
        <v>6.8</v>
      </c>
      <c r="D35" s="41"/>
      <c r="E35" s="40">
        <f>Лист1!K33</f>
        <v>0</v>
      </c>
      <c r="F35" s="116">
        <f t="shared" si="0"/>
        <v>0</v>
      </c>
    </row>
    <row r="36" spans="1:6" ht="15" customHeight="1" thickBot="1">
      <c r="A36" s="42"/>
      <c r="B36" s="4" t="str">
        <f>Лист1!B34</f>
        <v>обтирание/обмывание/причёсывание</v>
      </c>
      <c r="C36" s="39">
        <f>Лист1!AC34</f>
        <v>10.4</v>
      </c>
      <c r="D36" s="41"/>
      <c r="E36" s="40">
        <f>Лист1!K34</f>
        <v>0</v>
      </c>
      <c r="F36" s="116">
        <f t="shared" si="0"/>
        <v>0</v>
      </c>
    </row>
    <row r="37" spans="1:6" ht="15" customHeight="1" thickBot="1">
      <c r="A37" s="42"/>
      <c r="B37" s="4" t="str">
        <f>Лист1!B35</f>
        <v>смена постельного и (или) нательного белья</v>
      </c>
      <c r="C37" s="39">
        <f>Лист1!AC35</f>
        <v>4.6</v>
      </c>
      <c r="D37" s="41"/>
      <c r="E37" s="40">
        <f>Лист1!K35</f>
        <v>0</v>
      </c>
      <c r="F37" s="116">
        <f t="shared" si="0"/>
        <v>0</v>
      </c>
    </row>
    <row r="38" spans="1:6" ht="15" customHeight="1" thickBot="1">
      <c r="A38" s="42"/>
      <c r="B38" s="4" t="str">
        <f>Лист1!B36</f>
        <v>помощь в пользовании туалетом, судном</v>
      </c>
      <c r="C38" s="39">
        <f>Лист1!AC36</f>
        <v>3</v>
      </c>
      <c r="D38" s="41"/>
      <c r="E38" s="40">
        <f>Лист1!K36</f>
        <v>0</v>
      </c>
      <c r="F38" s="116">
        <f t="shared" si="0"/>
        <v>0</v>
      </c>
    </row>
    <row r="39" spans="1:6" ht="15" customHeight="1" thickBot="1">
      <c r="A39" s="42"/>
      <c r="B39" s="4" t="str">
        <f>Лист1!B37</f>
        <v>вынос судна и его санобработка</v>
      </c>
      <c r="C39" s="39">
        <f>Лист1!AC37</f>
        <v>5.2</v>
      </c>
      <c r="D39" s="41"/>
      <c r="E39" s="40">
        <f>Лист1!K37</f>
        <v>0</v>
      </c>
      <c r="F39" s="116">
        <f t="shared" si="0"/>
        <v>0</v>
      </c>
    </row>
    <row r="40" spans="1:6" ht="15" customHeight="1" thickBot="1">
      <c r="A40" s="42"/>
      <c r="B40" s="4" t="str">
        <f>Лист1!B38</f>
        <v>мытьё рук</v>
      </c>
      <c r="C40" s="39">
        <f>Лист1!AC38</f>
        <v>2.8</v>
      </c>
      <c r="D40" s="41"/>
      <c r="E40" s="40">
        <f>Лист1!K38</f>
        <v>0</v>
      </c>
      <c r="F40" s="116">
        <f t="shared" si="0"/>
        <v>0</v>
      </c>
    </row>
    <row r="41" spans="1:6" ht="15" customHeight="1" thickBot="1">
      <c r="A41" s="42"/>
      <c r="B41" s="4" t="str">
        <f>Лист1!B39</f>
        <v>мытьё ног</v>
      </c>
      <c r="C41" s="39">
        <f>Лист1!AC39</f>
        <v>4.4</v>
      </c>
      <c r="D41" s="41"/>
      <c r="E41" s="40">
        <f>Лист1!K39</f>
        <v>0</v>
      </c>
      <c r="F41" s="116">
        <f t="shared" si="0"/>
        <v>0</v>
      </c>
    </row>
    <row r="42" spans="1:6" ht="15" customHeight="1" thickBot="1">
      <c r="A42" s="42"/>
      <c r="B42" s="4" t="str">
        <f>Лист1!B40</f>
        <v>мытьё лица</v>
      </c>
      <c r="C42" s="39">
        <f>Лист1!AC40</f>
        <v>2.2</v>
      </c>
      <c r="D42" s="41"/>
      <c r="E42" s="40">
        <f>Лист1!K40</f>
        <v>0</v>
      </c>
      <c r="F42" s="116">
        <f t="shared" si="0"/>
        <v>0</v>
      </c>
    </row>
    <row r="43" spans="1:6" ht="15" customHeight="1" thickBot="1">
      <c r="A43" s="42"/>
      <c r="B43" s="4" t="str">
        <f>Лист1!B41</f>
        <v>мытьё головы</v>
      </c>
      <c r="C43" s="39">
        <f>Лист1!AC41</f>
        <v>5.8</v>
      </c>
      <c r="D43" s="41"/>
      <c r="E43" s="40">
        <f>Лист1!K41</f>
        <v>0</v>
      </c>
      <c r="F43" s="116">
        <f t="shared" si="0"/>
        <v>0</v>
      </c>
    </row>
    <row r="44" spans="1:6" ht="15" customHeight="1" thickBot="1">
      <c r="A44" s="42"/>
      <c r="B44" s="4" t="str">
        <f>Лист1!B42</f>
        <v>Содействие в организации ритуальных усл.</v>
      </c>
      <c r="C44" s="39">
        <f>Лист1!AC42</f>
        <v>55</v>
      </c>
      <c r="D44" s="41"/>
      <c r="E44" s="40">
        <f>Лист1!K42</f>
        <v>0</v>
      </c>
      <c r="F44" s="116">
        <f t="shared" si="0"/>
        <v>0</v>
      </c>
    </row>
    <row r="45" spans="1:6" ht="15" customHeight="1" thickBot="1">
      <c r="A45" s="81"/>
      <c r="B45" s="23" t="s">
        <v>112</v>
      </c>
      <c r="C45" s="82"/>
      <c r="D45" s="82"/>
      <c r="E45" s="82"/>
      <c r="F45" s="82"/>
    </row>
    <row r="46" spans="1:6" ht="15" customHeight="1" thickBot="1">
      <c r="A46" s="42"/>
      <c r="B46" s="4" t="str">
        <f>Лист1!B44</f>
        <v>Забор и сдача  анализов</v>
      </c>
      <c r="C46" s="39">
        <f>Лист1!AC44</f>
        <v>13.8</v>
      </c>
      <c r="D46" s="41"/>
      <c r="E46" s="40">
        <f>Лист1!K44</f>
        <v>0</v>
      </c>
      <c r="F46" s="116">
        <f t="shared" si="0"/>
        <v>0</v>
      </c>
    </row>
    <row r="47" spans="1:6" ht="15" customHeight="1" thickBot="1">
      <c r="A47" s="42"/>
      <c r="B47" s="4" t="str">
        <f>Лист1!B45</f>
        <v>содействие в обеспечен. Лекарствами</v>
      </c>
      <c r="C47" s="39">
        <f>Лист1!AC45</f>
        <v>10.4</v>
      </c>
      <c r="D47" s="41"/>
      <c r="E47" s="40">
        <f>Лист1!K45</f>
        <v>0</v>
      </c>
      <c r="F47" s="116">
        <f t="shared" si="0"/>
        <v>0</v>
      </c>
    </row>
    <row r="48" spans="1:6" ht="15" customHeight="1" thickBot="1">
      <c r="A48" s="42"/>
      <c r="B48" s="4" t="str">
        <f>Лист1!B46</f>
        <v>проведение оздоровительных мероприятий</v>
      </c>
      <c r="C48" s="39">
        <f>Лист1!AC46</f>
        <v>7.6</v>
      </c>
      <c r="D48" s="41"/>
      <c r="E48" s="40">
        <f>Лист1!K46</f>
        <v>0</v>
      </c>
      <c r="F48" s="116">
        <f t="shared" si="0"/>
        <v>0</v>
      </c>
    </row>
    <row r="49" spans="1:6" ht="15" customHeight="1" thickBot="1">
      <c r="A49" s="42"/>
      <c r="B49" s="4" t="str">
        <f>Лист1!B47</f>
        <v>измерение температуры</v>
      </c>
      <c r="C49" s="39">
        <f>Лист1!AC47</f>
        <v>2.2</v>
      </c>
      <c r="D49" s="41"/>
      <c r="E49" s="40">
        <f>Лист1!K47</f>
        <v>0</v>
      </c>
      <c r="F49" s="116">
        <f t="shared" si="0"/>
        <v>0</v>
      </c>
    </row>
    <row r="50" spans="1:6" ht="15" customHeight="1" thickBot="1">
      <c r="A50" s="42"/>
      <c r="B50" s="4" t="str">
        <f>Лист1!B48</f>
        <v>измерение давления</v>
      </c>
      <c r="C50" s="39">
        <f>Лист1!AC48</f>
        <v>2.2</v>
      </c>
      <c r="D50" s="41"/>
      <c r="E50" s="40">
        <f>Лист1!K48</f>
        <v>0</v>
      </c>
      <c r="F50" s="116">
        <f t="shared" si="0"/>
        <v>0</v>
      </c>
    </row>
    <row r="51" spans="1:6" ht="15" customHeight="1" thickBot="1">
      <c r="A51" s="42"/>
      <c r="B51" s="4" t="str">
        <f>Лист1!B49</f>
        <v>содействие в приёме лекарств</v>
      </c>
      <c r="C51" s="39">
        <f>Лист1!AC49</f>
        <v>3.4</v>
      </c>
      <c r="D51" s="41"/>
      <c r="E51" s="40">
        <f>Лист1!K49</f>
        <v>0</v>
      </c>
      <c r="F51" s="116">
        <f t="shared" si="0"/>
        <v>0</v>
      </c>
    </row>
    <row r="52" spans="1:6" ht="15" customHeight="1" thickBot="1">
      <c r="A52" s="42"/>
      <c r="B52" s="4" t="str">
        <f>Лист1!B50</f>
        <v>посещение ЛПУ (без гражданина)</v>
      </c>
      <c r="C52" s="39">
        <f>Лист1!AC50</f>
        <v>13.8</v>
      </c>
      <c r="D52" s="41"/>
      <c r="E52" s="40">
        <f>Лист1!K50</f>
        <v>0</v>
      </c>
      <c r="F52" s="116">
        <f t="shared" si="0"/>
        <v>0</v>
      </c>
    </row>
    <row r="53" spans="1:6" ht="15" customHeight="1" thickBot="1">
      <c r="A53" s="42"/>
      <c r="B53" s="4" t="str">
        <f>Лист1!B51</f>
        <v>Сопровожден на приём к специалист (1час)</v>
      </c>
      <c r="C53" s="39">
        <f>Лист1!AC51</f>
        <v>15.2</v>
      </c>
      <c r="D53" s="41"/>
      <c r="E53" s="40">
        <f>Лист1!K51</f>
        <v>0</v>
      </c>
      <c r="F53" s="116">
        <f t="shared" si="0"/>
        <v>0</v>
      </c>
    </row>
    <row r="54" spans="1:6" ht="15" customHeight="1" thickBot="1">
      <c r="A54" s="42"/>
      <c r="B54" s="4" t="str">
        <f>Лист1!B52</f>
        <v>посещение в стационаре</v>
      </c>
      <c r="C54" s="39">
        <f>Лист1!AC52</f>
        <v>13.8</v>
      </c>
      <c r="D54" s="41"/>
      <c r="E54" s="40">
        <f>Лист1!K52</f>
        <v>0</v>
      </c>
      <c r="F54" s="116">
        <f t="shared" si="0"/>
        <v>0</v>
      </c>
    </row>
    <row r="55" spans="1:6" ht="15" customHeight="1" thickBot="1">
      <c r="A55" s="42"/>
      <c r="B55" s="4" t="str">
        <f>Лист1!B53</f>
        <v>содействие в госпитализации</v>
      </c>
      <c r="C55" s="39">
        <f>Лист1!AC53</f>
        <v>15.2</v>
      </c>
      <c r="D55" s="41"/>
      <c r="E55" s="40">
        <f>Лист1!K53</f>
        <v>0</v>
      </c>
      <c r="F55" s="116">
        <f t="shared" si="0"/>
        <v>0</v>
      </c>
    </row>
    <row r="56" spans="1:6" ht="15" customHeight="1" thickBot="1">
      <c r="A56" s="42"/>
      <c r="B56" s="4" t="str">
        <f>Лист1!B54</f>
        <v>сод. В проведении медико-соц. Экспертизы</v>
      </c>
      <c r="C56" s="39">
        <f>Лист1!AC54</f>
        <v>20.6</v>
      </c>
      <c r="D56" s="41"/>
      <c r="E56" s="40">
        <f>Лист1!K54</f>
        <v>0</v>
      </c>
      <c r="F56" s="116">
        <f t="shared" si="0"/>
        <v>0</v>
      </c>
    </row>
    <row r="57" spans="1:6" ht="15" customHeight="1" thickBot="1">
      <c r="A57" s="42"/>
      <c r="B57" s="4" t="str">
        <f>Лист1!B55</f>
        <v>Сод. в получении санат-курортн.путёвки </v>
      </c>
      <c r="C57" s="39">
        <f>Лист1!AC55</f>
        <v>13.8</v>
      </c>
      <c r="D57" s="41"/>
      <c r="E57" s="40">
        <f>Лист1!K55</f>
        <v>0</v>
      </c>
      <c r="F57" s="116">
        <f t="shared" si="0"/>
        <v>0</v>
      </c>
    </row>
    <row r="58" spans="1:6" ht="15" customHeight="1" thickBot="1">
      <c r="A58" s="81"/>
      <c r="B58" s="23" t="s">
        <v>336</v>
      </c>
      <c r="C58" s="82"/>
      <c r="D58" s="82"/>
      <c r="E58" s="82"/>
      <c r="F58" s="121"/>
    </row>
    <row r="59" spans="1:6" ht="15" customHeight="1" thickBot="1">
      <c r="A59" s="42"/>
      <c r="B59" s="4" t="str">
        <f>Лист1!B57</f>
        <v>Беседа</v>
      </c>
      <c r="C59" s="39">
        <f>Лист1!AC57</f>
        <v>6.8</v>
      </c>
      <c r="D59" s="41"/>
      <c r="E59" s="40">
        <f>Лист1!K57</f>
        <v>0</v>
      </c>
      <c r="F59" s="116">
        <f t="shared" si="0"/>
        <v>0</v>
      </c>
    </row>
    <row r="60" spans="1:6" ht="15" customHeight="1" thickBot="1">
      <c r="A60" s="42"/>
      <c r="B60" s="4" t="str">
        <f>Лист1!B58</f>
        <v>содейств. в получении психологической пом.</v>
      </c>
      <c r="C60" s="39">
        <f>Лист1!AC58</f>
        <v>8.6</v>
      </c>
      <c r="D60" s="41"/>
      <c r="E60" s="40">
        <f>Лист1!K58</f>
        <v>0</v>
      </c>
      <c r="F60" s="116">
        <f t="shared" si="0"/>
        <v>0</v>
      </c>
    </row>
    <row r="61" spans="1:6" ht="15" customHeight="1" thickBot="1">
      <c r="A61" s="81"/>
      <c r="B61" s="23" t="s">
        <v>341</v>
      </c>
      <c r="C61" s="82"/>
      <c r="D61" s="82"/>
      <c r="E61" s="82"/>
      <c r="F61" s="121"/>
    </row>
    <row r="62" spans="1:6" ht="15.75" thickBot="1">
      <c r="A62" s="41"/>
      <c r="B62" s="4"/>
      <c r="C62" s="39"/>
      <c r="D62" s="41"/>
      <c r="E62" s="40"/>
      <c r="F62" s="116"/>
    </row>
    <row r="63" spans="1:6" ht="15.75" thickBot="1">
      <c r="A63" s="91"/>
      <c r="B63" s="4" t="str">
        <f>Лист1!B61</f>
        <v>помощь в оформлении документов</v>
      </c>
      <c r="C63" s="39">
        <f>Лист1!AC61</f>
        <v>11.4</v>
      </c>
      <c r="D63" s="91"/>
      <c r="E63" s="40">
        <f>Лист1!K61</f>
        <v>0</v>
      </c>
      <c r="F63" s="116">
        <f t="shared" si="0"/>
        <v>0</v>
      </c>
    </row>
    <row r="64" spans="1:6" ht="15.75" thickBot="1">
      <c r="A64" s="43"/>
      <c r="B64" s="4" t="str">
        <f>Лист1!B62</f>
        <v>содействие в получении мер соцподдержк</v>
      </c>
      <c r="C64" s="39">
        <f>Лист1!AC62</f>
        <v>11.4</v>
      </c>
      <c r="D64" s="43"/>
      <c r="E64" s="40">
        <f>Лист1!K62</f>
        <v>0</v>
      </c>
      <c r="F64" s="116">
        <f t="shared" si="0"/>
        <v>0</v>
      </c>
    </row>
    <row r="65" spans="1:6" ht="15.75" thickBot="1">
      <c r="A65" s="43"/>
      <c r="B65" s="4" t="str">
        <f>Лист1!B63</f>
        <v>оказание помощи по вопросам пенсии</v>
      </c>
      <c r="C65" s="39">
        <f>Лист1!AC63</f>
        <v>13.8</v>
      </c>
      <c r="D65" s="43"/>
      <c r="E65" s="40">
        <f>Лист1!K63</f>
        <v>0</v>
      </c>
      <c r="F65" s="116">
        <f t="shared" si="0"/>
        <v>0</v>
      </c>
    </row>
    <row r="66" spans="1:6" ht="15.75" thickBot="1">
      <c r="A66" s="83"/>
      <c r="B66" s="23" t="s">
        <v>343</v>
      </c>
      <c r="C66" s="83"/>
      <c r="D66" s="83"/>
      <c r="E66" s="83"/>
      <c r="F66" s="122"/>
    </row>
    <row r="67" spans="1:6" ht="15.75" thickBot="1">
      <c r="A67" s="91"/>
      <c r="B67" s="4" t="str">
        <f>Лист1!B65</f>
        <v>оказание помощи написании писем, смс</v>
      </c>
      <c r="C67" s="39">
        <f>Лист1!AC65</f>
        <v>5.8</v>
      </c>
      <c r="D67" s="91"/>
      <c r="E67" s="40">
        <f>Лист1!K65</f>
        <v>0</v>
      </c>
      <c r="F67" s="116">
        <f t="shared" si="0"/>
        <v>0</v>
      </c>
    </row>
    <row r="68" spans="1:6" ht="15.75" thickBot="1">
      <c r="A68" s="43"/>
      <c r="B68" s="4" t="str">
        <f>Лист1!B66</f>
        <v>содействие в посещ. культурн мероприятий</v>
      </c>
      <c r="C68" s="39">
        <f>Лист1!AC66</f>
        <v>13.8</v>
      </c>
      <c r="D68" s="43"/>
      <c r="E68" s="40">
        <f>Лист1!K66</f>
        <v>0</v>
      </c>
      <c r="F68" s="116">
        <f t="shared" si="0"/>
        <v>0</v>
      </c>
    </row>
    <row r="69" spans="1:6" ht="15.75" thickBot="1">
      <c r="A69" s="43"/>
      <c r="B69" s="4" t="str">
        <f>Лист1!B67</f>
        <v>обучение инвалидов польз.ср.ухода и реабил.</v>
      </c>
      <c r="C69" s="39">
        <f>Лист1!AC67</f>
        <v>9.2</v>
      </c>
      <c r="D69" s="43"/>
      <c r="E69" s="40">
        <f>Лист1!C67</f>
        <v>0</v>
      </c>
      <c r="F69" s="116">
        <f t="shared" si="0"/>
        <v>0</v>
      </c>
    </row>
    <row r="70" spans="1:6" ht="15.75" thickBot="1">
      <c r="A70" s="43"/>
      <c r="B70" s="78" t="s">
        <v>288</v>
      </c>
      <c r="C70" s="39"/>
      <c r="D70" s="43"/>
      <c r="E70" s="40">
        <f>SUM(E11:E69)</f>
        <v>0</v>
      </c>
      <c r="F70" s="116">
        <f>SUM(F11:F69)</f>
        <v>0</v>
      </c>
    </row>
    <row r="71" spans="1:6" ht="15">
      <c r="A71" s="74"/>
      <c r="B71" s="70"/>
      <c r="C71" s="75"/>
      <c r="D71" s="74"/>
      <c r="E71" s="76"/>
      <c r="F71" s="77"/>
    </row>
    <row r="72" spans="2:6" ht="15">
      <c r="B72" s="12" t="s">
        <v>267</v>
      </c>
      <c r="C72" s="60" t="str">
        <f>MSumProp(F70)</f>
        <v>Ноль рублей 00 копеек</v>
      </c>
      <c r="D72" s="46"/>
      <c r="E72" s="46"/>
      <c r="F72" s="46"/>
    </row>
    <row r="73" spans="2:5" ht="15">
      <c r="B73" s="12" t="s">
        <v>268</v>
      </c>
      <c r="C73" s="46"/>
      <c r="D73" s="46"/>
      <c r="E73" s="12">
        <f>B4</f>
        <v>0</v>
      </c>
    </row>
    <row r="74" spans="2:5" ht="15">
      <c r="B74" s="50" t="s">
        <v>269</v>
      </c>
      <c r="C74" s="46"/>
      <c r="D74" s="46"/>
      <c r="E74" s="12">
        <f>Лист1!U2</f>
        <v>0</v>
      </c>
    </row>
    <row r="75" spans="2:5" ht="15">
      <c r="B75" s="50" t="s">
        <v>270</v>
      </c>
      <c r="C75" s="46"/>
      <c r="D75" s="46"/>
      <c r="E75" s="12">
        <f>Лист1!J171</f>
        <v>0</v>
      </c>
    </row>
    <row r="76" spans="2:5" ht="15">
      <c r="B76" s="50" t="s">
        <v>271</v>
      </c>
      <c r="C76" s="46"/>
      <c r="D76" s="46"/>
      <c r="E76" s="12" t="s">
        <v>272</v>
      </c>
    </row>
    <row r="77" spans="1:7" ht="15">
      <c r="A77" s="50"/>
      <c r="B77" s="70"/>
      <c r="C77" s="71"/>
      <c r="D77" s="50"/>
      <c r="E77" s="72"/>
      <c r="F77" s="73"/>
      <c r="G77" s="50"/>
    </row>
    <row r="78" spans="1:7" ht="15">
      <c r="A78" s="50"/>
      <c r="B78" s="70"/>
      <c r="C78" s="71"/>
      <c r="D78" s="50"/>
      <c r="E78" s="72"/>
      <c r="F78" s="73"/>
      <c r="G78" s="50"/>
    </row>
    <row r="79" spans="1:7" ht="15">
      <c r="A79" s="50"/>
      <c r="B79" s="70"/>
      <c r="C79" s="71"/>
      <c r="D79" s="50"/>
      <c r="E79" s="72"/>
      <c r="F79" s="73"/>
      <c r="G79" s="50"/>
    </row>
    <row r="80" spans="1:6" ht="15">
      <c r="A80" s="95" t="s">
        <v>265</v>
      </c>
      <c r="B80" s="13" t="str">
        <f>B1</f>
        <v>дог 4-302 от 10.09.2015</v>
      </c>
      <c r="C80" s="12" t="s">
        <v>266</v>
      </c>
      <c r="E80" s="46">
        <f>E1</f>
        <v>0</v>
      </c>
      <c r="F80" s="46"/>
    </row>
    <row r="81" spans="2:5" ht="15">
      <c r="B81" s="33" t="s">
        <v>250</v>
      </c>
      <c r="E81" s="34"/>
    </row>
    <row r="82" spans="1:5" ht="15">
      <c r="A82" s="34" t="s">
        <v>289</v>
      </c>
      <c r="C82" s="12" t="str">
        <f>Лист1!A3</f>
        <v>июль</v>
      </c>
      <c r="E82" s="12">
        <f>E3</f>
        <v>2019</v>
      </c>
    </row>
    <row r="83" spans="1:6" ht="15">
      <c r="A83" s="35" t="s">
        <v>259</v>
      </c>
      <c r="B83" s="84">
        <f>B4</f>
        <v>0</v>
      </c>
      <c r="C83" s="12" t="s">
        <v>262</v>
      </c>
      <c r="E83" s="46">
        <f>E4</f>
        <v>0</v>
      </c>
      <c r="F83" s="46"/>
    </row>
    <row r="84" spans="1:6" ht="15">
      <c r="A84" s="96"/>
      <c r="B84" s="12">
        <f>B5</f>
        <v>7625</v>
      </c>
      <c r="C84" s="12" t="s">
        <v>264</v>
      </c>
      <c r="E84" s="97">
        <f>E5</f>
        <v>0</v>
      </c>
      <c r="F84" s="97"/>
    </row>
    <row r="85" spans="1:6" ht="15">
      <c r="A85" s="98"/>
      <c r="B85" s="99">
        <f>B6</f>
        <v>3200287359</v>
      </c>
      <c r="C85" s="100" t="str">
        <f>C6</f>
        <v>п/о</v>
      </c>
      <c r="D85" s="46"/>
      <c r="E85" s="46"/>
      <c r="F85" s="46"/>
    </row>
    <row r="86" spans="1:5" ht="15.75" thickBot="1">
      <c r="A86" s="12" t="s">
        <v>251</v>
      </c>
      <c r="C86" s="12" t="s">
        <v>252</v>
      </c>
      <c r="E86" s="12" t="s">
        <v>253</v>
      </c>
    </row>
    <row r="87" spans="1:6" ht="43.5" thickBot="1">
      <c r="A87" s="36" t="s">
        <v>254</v>
      </c>
      <c r="B87" s="37" t="s">
        <v>4</v>
      </c>
      <c r="C87" s="37" t="s">
        <v>255</v>
      </c>
      <c r="D87" s="101" t="s">
        <v>313</v>
      </c>
      <c r="E87" s="37" t="s">
        <v>257</v>
      </c>
      <c r="F87" s="37" t="s">
        <v>258</v>
      </c>
    </row>
    <row r="88" spans="1:6" ht="15.75" thickBot="1">
      <c r="A88" s="43"/>
      <c r="B88" s="5" t="str">
        <f>Лист1!B69</f>
        <v>Сопровожд. на рынок, предпр.торговли</v>
      </c>
      <c r="C88" s="39">
        <f>Лист1!AC69</f>
        <v>50</v>
      </c>
      <c r="D88" s="101" t="s">
        <v>314</v>
      </c>
      <c r="E88" s="40">
        <f>Лист1!K69</f>
        <v>0</v>
      </c>
      <c r="F88" s="116">
        <f>Лист1!L69</f>
        <v>0</v>
      </c>
    </row>
    <row r="89" spans="1:6" ht="15.75" thickBot="1">
      <c r="A89" s="43"/>
      <c r="B89" s="5" t="str">
        <f>Лист1!B70</f>
        <v>Сопровожд. в др.организац. Учрежден.</v>
      </c>
      <c r="C89" s="39">
        <f>Лист1!AC70</f>
        <v>50</v>
      </c>
      <c r="D89" s="101" t="s">
        <v>314</v>
      </c>
      <c r="E89" s="40">
        <f>Лист1!K70</f>
        <v>0</v>
      </c>
      <c r="F89" s="116">
        <f>Лист1!L70</f>
        <v>0</v>
      </c>
    </row>
    <row r="90" spans="1:6" ht="15.75" thickBot="1">
      <c r="A90" s="43"/>
      <c r="B90" s="5" t="str">
        <f>Лист1!B71</f>
        <v>смена положения тела</v>
      </c>
      <c r="C90" s="39">
        <f>Лист1!AC71</f>
        <v>20</v>
      </c>
      <c r="D90" s="101" t="s">
        <v>315</v>
      </c>
      <c r="E90" s="40">
        <f>Лист1!K71</f>
        <v>0</v>
      </c>
      <c r="F90" s="116">
        <f>Лист1!L71</f>
        <v>0</v>
      </c>
    </row>
    <row r="91" spans="1:6" ht="15.75" thickBot="1">
      <c r="A91" s="43"/>
      <c r="B91" s="5" t="str">
        <f>Лист1!B72</f>
        <v>подъем из лежачего - при весе до 80 кг</v>
      </c>
      <c r="C91" s="39">
        <f>Лист1!AC72</f>
        <v>30</v>
      </c>
      <c r="D91" s="101" t="s">
        <v>315</v>
      </c>
      <c r="E91" s="40">
        <f>Лист1!K72</f>
        <v>0</v>
      </c>
      <c r="F91" s="116">
        <f>Лист1!L72</f>
        <v>0</v>
      </c>
    </row>
    <row r="92" spans="1:6" ht="15.75" thickBot="1">
      <c r="A92" s="43"/>
      <c r="B92" s="5" t="str">
        <f>Лист1!B73</f>
        <v>подъем из лежачего при весе более 80 кг</v>
      </c>
      <c r="C92" s="39">
        <f>Лист1!AC73</f>
        <v>50</v>
      </c>
      <c r="D92" s="101" t="s">
        <v>315</v>
      </c>
      <c r="E92" s="40">
        <f>Лист1!K73</f>
        <v>0</v>
      </c>
      <c r="F92" s="116">
        <f>Лист1!L73</f>
        <v>0</v>
      </c>
    </row>
    <row r="93" spans="1:6" ht="15.75" thickBot="1">
      <c r="A93" s="43"/>
      <c r="B93" s="5" t="str">
        <f>Лист1!B74</f>
        <v>Помощь передвижение по жилью</v>
      </c>
      <c r="C93" s="39">
        <f>Лист1!AC74</f>
        <v>30</v>
      </c>
      <c r="D93" s="101" t="s">
        <v>315</v>
      </c>
      <c r="E93" s="40">
        <f>Лист1!K74</f>
        <v>0</v>
      </c>
      <c r="F93" s="116">
        <f>Лист1!L74</f>
        <v>0</v>
      </c>
    </row>
    <row r="94" spans="1:6" ht="15.75" thickBot="1">
      <c r="A94" s="43"/>
      <c r="B94" s="5" t="str">
        <f>Лист1!B75</f>
        <v>Услуги сиделки в нерабочее вр. будни</v>
      </c>
      <c r="C94" s="39">
        <f>Лист1!AC75</f>
        <v>200</v>
      </c>
      <c r="D94" s="101" t="s">
        <v>314</v>
      </c>
      <c r="E94" s="40">
        <f>Лист1!K75</f>
        <v>0</v>
      </c>
      <c r="F94" s="116">
        <f>Лист1!L75</f>
        <v>0</v>
      </c>
    </row>
    <row r="95" spans="1:6" ht="15.75" thickBot="1">
      <c r="A95" s="43"/>
      <c r="B95" s="5" t="str">
        <f>Лист1!B76</f>
        <v>Услуги сиделки выход.празд</v>
      </c>
      <c r="C95" s="39">
        <f>Лист1!AC76</f>
        <v>400</v>
      </c>
      <c r="D95" s="101" t="s">
        <v>314</v>
      </c>
      <c r="E95" s="40">
        <f>Лист1!K76</f>
        <v>0</v>
      </c>
      <c r="F95" s="116">
        <f>Лист1!L76</f>
        <v>0</v>
      </c>
    </row>
    <row r="96" spans="1:6" ht="15.75" thickBot="1">
      <c r="A96" s="43"/>
      <c r="B96" s="5" t="str">
        <f>Лист1!B77</f>
        <v>Приобр.промтов,продукт (за пределами)</v>
      </c>
      <c r="C96" s="39">
        <f>Лист1!AC77</f>
        <v>75</v>
      </c>
      <c r="D96" s="101" t="s">
        <v>315</v>
      </c>
      <c r="E96" s="40">
        <f>Лист1!K77</f>
        <v>0</v>
      </c>
      <c r="F96" s="116">
        <f>Лист1!L77</f>
        <v>0</v>
      </c>
    </row>
    <row r="97" spans="1:6" ht="15.75" thickBot="1">
      <c r="A97" s="43"/>
      <c r="B97" s="5" t="str">
        <f>Лист1!B78</f>
        <v>Посещен. организаций без получателя</v>
      </c>
      <c r="C97" s="39">
        <f>Лист1!AC78</f>
        <v>25</v>
      </c>
      <c r="D97" s="101" t="s">
        <v>315</v>
      </c>
      <c r="E97" s="40">
        <f>Лист1!K78</f>
        <v>0</v>
      </c>
      <c r="F97" s="116">
        <f>Лист1!L78</f>
        <v>0</v>
      </c>
    </row>
    <row r="98" spans="1:6" ht="15.75" thickBot="1">
      <c r="A98" s="43"/>
      <c r="B98" s="5" t="str">
        <f>Лист1!B79</f>
        <v>Вызов врача на дом</v>
      </c>
      <c r="C98" s="39">
        <f>Лист1!AC79</f>
        <v>3.4</v>
      </c>
      <c r="D98" s="101" t="s">
        <v>315</v>
      </c>
      <c r="E98" s="40">
        <f>Лист1!K79</f>
        <v>0</v>
      </c>
      <c r="F98" s="116">
        <f>Лист1!L79</f>
        <v>0</v>
      </c>
    </row>
    <row r="99" spans="1:6" ht="15.75" thickBot="1">
      <c r="A99" s="43"/>
      <c r="B99" s="5" t="str">
        <f>Лист1!B80</f>
        <v>Ожидание экстренных служб</v>
      </c>
      <c r="C99" s="39">
        <f>Лист1!AC80</f>
        <v>45</v>
      </c>
      <c r="D99" s="101" t="s">
        <v>314</v>
      </c>
      <c r="E99" s="40">
        <f>Лист1!K80</f>
        <v>0</v>
      </c>
      <c r="F99" s="116">
        <f>Лист1!L80</f>
        <v>0</v>
      </c>
    </row>
    <row r="100" spans="1:6" ht="15.75" thickBot="1">
      <c r="A100" s="43"/>
      <c r="B100" s="5" t="str">
        <f>Лист1!B81</f>
        <v>Замена одноразового подгузника</v>
      </c>
      <c r="C100" s="39">
        <f>Лист1!AC81</f>
        <v>45</v>
      </c>
      <c r="D100" s="101" t="s">
        <v>316</v>
      </c>
      <c r="E100" s="40">
        <f>Лист1!K81</f>
        <v>0</v>
      </c>
      <c r="F100" s="116">
        <f>Лист1!L81</f>
        <v>0</v>
      </c>
    </row>
    <row r="101" spans="1:6" ht="15.75" thickBot="1">
      <c r="A101" s="43"/>
      <c r="B101" s="5" t="str">
        <f>Лист1!B82</f>
        <v>Обработка головы при педикулезе</v>
      </c>
      <c r="C101" s="39">
        <f>Лист1!AC82</f>
        <v>80</v>
      </c>
      <c r="D101" s="101" t="s">
        <v>315</v>
      </c>
      <c r="E101" s="40">
        <f>Лист1!K82</f>
        <v>0</v>
      </c>
      <c r="F101" s="116">
        <f>Лист1!L82</f>
        <v>0</v>
      </c>
    </row>
    <row r="102" spans="1:6" ht="15.75" thickBot="1">
      <c r="A102" s="43"/>
      <c r="B102" s="5" t="str">
        <f>Лист1!B83</f>
        <v>Бритье электробритвой</v>
      </c>
      <c r="C102" s="39">
        <f>Лист1!AC83</f>
        <v>6.6</v>
      </c>
      <c r="D102" s="101" t="s">
        <v>315</v>
      </c>
      <c r="E102" s="40">
        <f>Лист1!K83</f>
        <v>0</v>
      </c>
      <c r="F102" s="116">
        <f>Лист1!L83</f>
        <v>0</v>
      </c>
    </row>
    <row r="103" spans="1:6" ht="15.75" thickBot="1">
      <c r="A103" s="43"/>
      <c r="B103" s="5" t="str">
        <f>Лист1!B84</f>
        <v>Бритье станком</v>
      </c>
      <c r="C103" s="39">
        <f>Лист1!AC84</f>
        <v>8.9</v>
      </c>
      <c r="D103" s="101" t="s">
        <v>315</v>
      </c>
      <c r="E103" s="40">
        <f>Лист1!K84</f>
        <v>0</v>
      </c>
      <c r="F103" s="116">
        <f>Лист1!L84</f>
        <v>0</v>
      </c>
    </row>
    <row r="104" spans="1:6" ht="15.75" thickBot="1">
      <c r="A104" s="43"/>
      <c r="B104" s="5" t="str">
        <f>Лист1!B85</f>
        <v>Гигиеническая стрижка ногтей на руках</v>
      </c>
      <c r="C104" s="39">
        <f>Лист1!AC85</f>
        <v>10</v>
      </c>
      <c r="D104" s="101" t="s">
        <v>315</v>
      </c>
      <c r="E104" s="40">
        <f>Лист1!K85</f>
        <v>0</v>
      </c>
      <c r="F104" s="116">
        <f>Лист1!L85</f>
        <v>0</v>
      </c>
    </row>
    <row r="105" spans="1:6" ht="15.75" thickBot="1">
      <c r="A105" s="43"/>
      <c r="B105" s="5" t="str">
        <f>Лист1!B86</f>
        <v>Гигиеническая стрижка ногтей на ногах</v>
      </c>
      <c r="C105" s="39">
        <f>Лист1!AC86</f>
        <v>15</v>
      </c>
      <c r="D105" s="101" t="s">
        <v>315</v>
      </c>
      <c r="E105" s="40">
        <f>Лист1!K86</f>
        <v>0</v>
      </c>
      <c r="F105" s="116">
        <f>Лист1!L86</f>
        <v>0</v>
      </c>
    </row>
    <row r="106" spans="1:6" ht="15.75" thickBot="1">
      <c r="A106" s="43"/>
      <c r="B106" s="5" t="str">
        <f>Лист1!B87</f>
        <v>Подготовка к приему ванны</v>
      </c>
      <c r="C106" s="39">
        <f>Лист1!AC87</f>
        <v>11.3</v>
      </c>
      <c r="D106" s="101" t="s">
        <v>315</v>
      </c>
      <c r="E106" s="40">
        <f>Лист1!K87</f>
        <v>0</v>
      </c>
      <c r="F106" s="116">
        <f>Лист1!L87</f>
        <v>0</v>
      </c>
    </row>
    <row r="107" spans="1:6" ht="15.75" thickBot="1">
      <c r="A107" s="43"/>
      <c r="B107" s="5" t="str">
        <f>Лист1!B88</f>
        <v>Подготовка к приему бани</v>
      </c>
      <c r="C107" s="39">
        <f>Лист1!AC88</f>
        <v>15.8</v>
      </c>
      <c r="D107" s="101" t="s">
        <v>315</v>
      </c>
      <c r="E107" s="40">
        <f>Лист1!K88</f>
        <v>0</v>
      </c>
      <c r="F107" s="116">
        <f>Лист1!L88</f>
        <v>0</v>
      </c>
    </row>
    <row r="108" spans="1:6" ht="15.75" thickBot="1">
      <c r="A108" s="43"/>
      <c r="B108" s="5" t="str">
        <f>Лист1!B89</f>
        <v>Купание в ванне</v>
      </c>
      <c r="C108" s="39">
        <f>Лист1!AC89</f>
        <v>38.4</v>
      </c>
      <c r="D108" s="101" t="s">
        <v>315</v>
      </c>
      <c r="E108" s="40">
        <f>Лист1!K89</f>
        <v>0</v>
      </c>
      <c r="F108" s="116">
        <f>Лист1!L89</f>
        <v>0</v>
      </c>
    </row>
    <row r="109" spans="1:6" ht="15.75" thickBot="1">
      <c r="A109" s="43"/>
      <c r="B109" s="5" t="str">
        <f>Лист1!B90</f>
        <v>Купание в бане</v>
      </c>
      <c r="C109" s="39">
        <f>Лист1!AC90</f>
        <v>33.8</v>
      </c>
      <c r="D109" s="101" t="s">
        <v>315</v>
      </c>
      <c r="E109" s="40">
        <f>Лист1!K90</f>
        <v>0</v>
      </c>
      <c r="F109" s="116">
        <f>Лист1!L90</f>
        <v>0</v>
      </c>
    </row>
    <row r="110" spans="1:6" ht="15.75" thickBot="1">
      <c r="A110" s="43"/>
      <c r="B110" s="5" t="str">
        <f>Лист1!B91</f>
        <v>Втирание мази</v>
      </c>
      <c r="C110" s="39">
        <f>Лист1!AC91</f>
        <v>2.3</v>
      </c>
      <c r="D110" s="101" t="s">
        <v>315</v>
      </c>
      <c r="E110" s="40">
        <f>Лист1!K91</f>
        <v>0</v>
      </c>
      <c r="F110" s="116">
        <f>Лист1!L91</f>
        <v>0</v>
      </c>
    </row>
    <row r="111" spans="1:6" ht="15.75" thickBot="1">
      <c r="A111" s="43"/>
      <c r="B111" s="5" t="str">
        <f>Лист1!B92</f>
        <v>Закапывание капель </v>
      </c>
      <c r="C111" s="39">
        <f>Лист1!AC92</f>
        <v>4.6</v>
      </c>
      <c r="D111" s="101" t="s">
        <v>315</v>
      </c>
      <c r="E111" s="40">
        <f>Лист1!K92</f>
        <v>0</v>
      </c>
      <c r="F111" s="116">
        <f>Лист1!L92</f>
        <v>0</v>
      </c>
    </row>
    <row r="112" spans="1:6" ht="15.75" thickBot="1">
      <c r="A112" s="43"/>
      <c r="B112" s="5" t="str">
        <f>Лист1!B93</f>
        <v>Гигиеническое укорачивание волос  </v>
      </c>
      <c r="C112" s="39">
        <f>Лист1!AC93</f>
        <v>50</v>
      </c>
      <c r="D112" s="101" t="s">
        <v>315</v>
      </c>
      <c r="E112" s="40">
        <f>Лист1!K93</f>
        <v>0</v>
      </c>
      <c r="F112" s="116">
        <f>Лист1!L93</f>
        <v>0</v>
      </c>
    </row>
    <row r="113" spans="1:6" ht="15.75" thickBot="1">
      <c r="A113" s="43"/>
      <c r="B113" s="5" t="str">
        <f>Лист1!B94</f>
        <v>Стирка белья в благоустр вручную </v>
      </c>
      <c r="C113" s="39">
        <f>Лист1!AC94</f>
        <v>45</v>
      </c>
      <c r="D113" s="101" t="s">
        <v>317</v>
      </c>
      <c r="E113" s="40">
        <f>Лист1!K94</f>
        <v>0</v>
      </c>
      <c r="F113" s="116">
        <f>Лист1!L94</f>
        <v>0</v>
      </c>
    </row>
    <row r="114" spans="1:6" ht="15.75" thickBot="1">
      <c r="A114" s="43"/>
      <c r="B114" s="5" t="str">
        <f>Лист1!B95</f>
        <v>Стирка белья в благоустр машинная </v>
      </c>
      <c r="C114" s="39">
        <f>Лист1!AC95</f>
        <v>22.5</v>
      </c>
      <c r="D114" s="101" t="s">
        <v>314</v>
      </c>
      <c r="E114" s="40">
        <f>Лист1!K95</f>
        <v>0</v>
      </c>
      <c r="F114" s="116">
        <f>Лист1!L95</f>
        <v>0</v>
      </c>
    </row>
    <row r="115" spans="1:6" ht="15.75" thickBot="1">
      <c r="A115" s="43"/>
      <c r="B115" s="5" t="str">
        <f>Лист1!B96</f>
        <v>Стирка белья в благоустр маш с отжимом</v>
      </c>
      <c r="C115" s="39">
        <f>Лист1!AC96</f>
        <v>15.8</v>
      </c>
      <c r="D115" s="101" t="s">
        <v>314</v>
      </c>
      <c r="E115" s="40">
        <f>Лист1!K96</f>
        <v>0</v>
      </c>
      <c r="F115" s="116">
        <f>Лист1!L96</f>
        <v>0</v>
      </c>
    </row>
    <row r="116" spans="1:6" ht="15.75" thickBot="1">
      <c r="A116" s="43"/>
      <c r="B116" s="5" t="str">
        <f>Лист1!B97</f>
        <v>Стирка белья в благоустр автомат загрузка</v>
      </c>
      <c r="C116" s="39">
        <f>Лист1!AC97</f>
        <v>8</v>
      </c>
      <c r="D116" s="101" t="s">
        <v>315</v>
      </c>
      <c r="E116" s="40">
        <f>Лист1!K97</f>
        <v>0</v>
      </c>
      <c r="F116" s="116">
        <f>Лист1!L97</f>
        <v>0</v>
      </c>
    </row>
    <row r="117" spans="1:6" ht="15.75" thickBot="1">
      <c r="A117" s="43"/>
      <c r="B117" s="5" t="str">
        <f>Лист1!B98</f>
        <v>Стирка белья без удобств  вручную </v>
      </c>
      <c r="C117" s="39">
        <f>Лист1!AC98</f>
        <v>50</v>
      </c>
      <c r="D117" s="101" t="s">
        <v>317</v>
      </c>
      <c r="E117" s="40">
        <f>Лист1!K98</f>
        <v>0</v>
      </c>
      <c r="F117" s="116">
        <f>Лист1!L98</f>
        <v>0</v>
      </c>
    </row>
    <row r="118" spans="1:6" ht="15.75" thickBot="1">
      <c r="A118" s="43"/>
      <c r="B118" s="5" t="str">
        <f>Лист1!B99</f>
        <v>Стирка белья без удобств  маш</v>
      </c>
      <c r="C118" s="39">
        <f>Лист1!AC99</f>
        <v>27.1</v>
      </c>
      <c r="D118" s="101" t="s">
        <v>314</v>
      </c>
      <c r="E118" s="40">
        <f>Лист1!K99</f>
        <v>0</v>
      </c>
      <c r="F118" s="116">
        <f>Лист1!L99</f>
        <v>0</v>
      </c>
    </row>
    <row r="119" spans="1:6" ht="15.75" thickBot="1">
      <c r="A119" s="43"/>
      <c r="B119" s="5" t="str">
        <f>Лист1!B100</f>
        <v>Стирка белья без удобств  маш с отжимом</v>
      </c>
      <c r="C119" s="39">
        <f>Лист1!AC100</f>
        <v>20.2</v>
      </c>
      <c r="D119" s="101" t="s">
        <v>314</v>
      </c>
      <c r="E119" s="40">
        <f>Лист1!K100</f>
        <v>0</v>
      </c>
      <c r="F119" s="116">
        <f>Лист1!L100</f>
        <v>0</v>
      </c>
    </row>
    <row r="120" spans="1:6" ht="15.75" thickBot="1">
      <c r="A120" s="43"/>
      <c r="B120" s="5" t="str">
        <f>Лист1!B101</f>
        <v>Стирка белья без удобств автомат загрузка</v>
      </c>
      <c r="C120" s="39">
        <f>Лист1!AC101</f>
        <v>8</v>
      </c>
      <c r="D120" s="101" t="s">
        <v>315</v>
      </c>
      <c r="E120" s="40">
        <f>Лист1!K101</f>
        <v>0</v>
      </c>
      <c r="F120" s="116">
        <f>Лист1!L101</f>
        <v>0</v>
      </c>
    </row>
    <row r="121" spans="1:6" ht="15.75" thickBot="1">
      <c r="A121" s="43"/>
      <c r="B121" s="5" t="str">
        <f>Лист1!B102</f>
        <v>Дополнит полоскание белья и отжим вручн</v>
      </c>
      <c r="C121" s="39">
        <f>Лист1!AC102</f>
        <v>200</v>
      </c>
      <c r="D121" s="101" t="s">
        <v>315</v>
      </c>
      <c r="E121" s="40">
        <f>Лист1!K102</f>
        <v>0</v>
      </c>
      <c r="F121" s="116">
        <f>Лист1!L102</f>
        <v>0</v>
      </c>
    </row>
    <row r="122" spans="1:6" ht="15.75" thickBot="1">
      <c r="A122" s="43"/>
      <c r="B122" s="5" t="str">
        <f>Лист1!B103</f>
        <v>Развешивание постиранного белья</v>
      </c>
      <c r="C122" s="39">
        <f>Лист1!AC103</f>
        <v>2.3</v>
      </c>
      <c r="D122" s="101" t="s">
        <v>318</v>
      </c>
      <c r="E122" s="40">
        <f>Лист1!K103</f>
        <v>0</v>
      </c>
      <c r="F122" s="116">
        <f>Лист1!L103</f>
        <v>0</v>
      </c>
    </row>
    <row r="123" spans="1:6" ht="15.75" thickBot="1">
      <c r="A123" s="43"/>
      <c r="B123" s="5" t="str">
        <f>Лист1!B104</f>
        <v>Навешивание или снятие штор</v>
      </c>
      <c r="C123" s="39">
        <f>Лист1!AC104</f>
        <v>4.6</v>
      </c>
      <c r="D123" s="101" t="s">
        <v>319</v>
      </c>
      <c r="E123" s="40">
        <f>Лист1!K104</f>
        <v>0</v>
      </c>
      <c r="F123" s="116">
        <f>Лист1!L104</f>
        <v>0</v>
      </c>
    </row>
    <row r="124" spans="1:6" ht="15.75" thickBot="1">
      <c r="A124" s="43"/>
      <c r="B124" s="5" t="str">
        <f>Лист1!B105</f>
        <v>Глажение белья</v>
      </c>
      <c r="C124" s="39">
        <f>Лист1!AC105</f>
        <v>11.2</v>
      </c>
      <c r="D124" s="101" t="s">
        <v>317</v>
      </c>
      <c r="E124" s="40">
        <f>Лист1!K105</f>
        <v>0</v>
      </c>
      <c r="F124" s="116">
        <f>Лист1!L105</f>
        <v>0</v>
      </c>
    </row>
    <row r="125" spans="1:6" ht="15.75" thickBot="1">
      <c r="A125" s="43"/>
      <c r="B125" s="5" t="str">
        <f>Лист1!B106</f>
        <v>Мелкий ремонт белья</v>
      </c>
      <c r="C125" s="39">
        <f>Лист1!AC106</f>
        <v>1.1</v>
      </c>
      <c r="D125" s="101" t="s">
        <v>320</v>
      </c>
      <c r="E125" s="40">
        <f>Лист1!K106</f>
        <v>0</v>
      </c>
      <c r="F125" s="116">
        <f>Лист1!L106</f>
        <v>0</v>
      </c>
    </row>
    <row r="126" spans="1:6" ht="15.75" thickBot="1">
      <c r="A126" s="43"/>
      <c r="B126" s="5" t="str">
        <f>Лист1!B107</f>
        <v>Мытье посуды неблагоустроенный сектор</v>
      </c>
      <c r="C126" s="39">
        <f>Лист1!AC107</f>
        <v>4.6</v>
      </c>
      <c r="D126" s="101" t="s">
        <v>321</v>
      </c>
      <c r="E126" s="40">
        <f>Лист1!K107</f>
        <v>0</v>
      </c>
      <c r="F126" s="116">
        <f>Лист1!L107</f>
        <v>0</v>
      </c>
    </row>
    <row r="127" spans="1:6" ht="15.75" thickBot="1">
      <c r="A127" s="43"/>
      <c r="B127" s="5" t="str">
        <f>Лист1!B108</f>
        <v>Мытье посуды благоустроенный сектор</v>
      </c>
      <c r="C127" s="39">
        <f>Лист1!AC108</f>
        <v>2.3</v>
      </c>
      <c r="D127" s="101" t="s">
        <v>321</v>
      </c>
      <c r="E127" s="40">
        <f>Лист1!K108</f>
        <v>0</v>
      </c>
      <c r="F127" s="116">
        <f>Лист1!L108</f>
        <v>0</v>
      </c>
    </row>
    <row r="128" spans="1:6" ht="15.75" thickBot="1">
      <c r="A128" s="43"/>
      <c r="B128" s="5" t="str">
        <f>Лист1!B109</f>
        <v>Мытье панелей, дверей</v>
      </c>
      <c r="C128" s="39">
        <f>Лист1!AC109</f>
        <v>2.3</v>
      </c>
      <c r="D128" s="101" t="s">
        <v>322</v>
      </c>
      <c r="E128" s="40">
        <f>Лист1!K109</f>
        <v>0</v>
      </c>
      <c r="F128" s="116">
        <f>Лист1!L109</f>
        <v>0</v>
      </c>
    </row>
    <row r="129" spans="1:6" ht="15.75" thickBot="1">
      <c r="A129" s="43"/>
      <c r="B129" s="5" t="str">
        <f>Лист1!B110</f>
        <v>Чистка раковины</v>
      </c>
      <c r="C129" s="39">
        <f>Лист1!AC110</f>
        <v>2.3</v>
      </c>
      <c r="D129" s="101" t="s">
        <v>319</v>
      </c>
      <c r="E129" s="40">
        <f>Лист1!K110</f>
        <v>0</v>
      </c>
      <c r="F129" s="116">
        <f>Лист1!L110</f>
        <v>0</v>
      </c>
    </row>
    <row r="130" spans="1:6" ht="15.75" thickBot="1">
      <c r="A130" s="43"/>
      <c r="B130" s="5" t="str">
        <f>Лист1!B111</f>
        <v>Чистка ванны</v>
      </c>
      <c r="C130" s="39">
        <f>Лист1!AC111</f>
        <v>10</v>
      </c>
      <c r="D130" s="101" t="s">
        <v>319</v>
      </c>
      <c r="E130" s="40">
        <f>Лист1!K111</f>
        <v>0</v>
      </c>
      <c r="F130" s="116">
        <f>Лист1!L111</f>
        <v>0</v>
      </c>
    </row>
    <row r="131" spans="1:6" ht="15.75" thickBot="1">
      <c r="A131" s="43"/>
      <c r="B131" s="5" t="str">
        <f>Лист1!B112</f>
        <v>Чистка унитаза</v>
      </c>
      <c r="C131" s="39">
        <f>Лист1!AC112</f>
        <v>15</v>
      </c>
      <c r="D131" s="101" t="s">
        <v>319</v>
      </c>
      <c r="E131" s="40">
        <f>Лист1!K112</f>
        <v>0</v>
      </c>
      <c r="F131" s="116">
        <f>Лист1!L112</f>
        <v>0</v>
      </c>
    </row>
    <row r="132" spans="1:6" ht="15.75" thickBot="1">
      <c r="A132" s="43"/>
      <c r="B132" s="5" t="str">
        <f>Лист1!B113</f>
        <v>Чистка электрической или газовой печи</v>
      </c>
      <c r="C132" s="39">
        <f>Лист1!AC113</f>
        <v>6.6</v>
      </c>
      <c r="D132" s="101" t="s">
        <v>319</v>
      </c>
      <c r="E132" s="40">
        <f>Лист1!K113</f>
        <v>0</v>
      </c>
      <c r="F132" s="116">
        <f>Лист1!L113</f>
        <v>0</v>
      </c>
    </row>
    <row r="133" spans="1:6" ht="15.75" thickBot="1">
      <c r="A133" s="43"/>
      <c r="B133" s="5" t="str">
        <f>Лист1!B114</f>
        <v>Мытье холодильника</v>
      </c>
      <c r="C133" s="39">
        <f>Лист1!AC114</f>
        <v>15.8</v>
      </c>
      <c r="D133" s="101" t="s">
        <v>319</v>
      </c>
      <c r="E133" s="40">
        <f>Лист1!K114</f>
        <v>0</v>
      </c>
      <c r="F133" s="116">
        <f>Лист1!L114</f>
        <v>0</v>
      </c>
    </row>
    <row r="134" spans="1:6" ht="15.75" thickBot="1">
      <c r="A134" s="43"/>
      <c r="B134" s="5" t="str">
        <f>Лист1!B115</f>
        <v>Мытье окон без очистки от утепления </v>
      </c>
      <c r="C134" s="39">
        <f>Лист1!AC115</f>
        <v>2.3</v>
      </c>
      <c r="D134" s="101" t="s">
        <v>323</v>
      </c>
      <c r="E134" s="40">
        <f>Лист1!K115</f>
        <v>0</v>
      </c>
      <c r="F134" s="116">
        <f>Лист1!L115</f>
        <v>0</v>
      </c>
    </row>
    <row r="135" spans="1:6" ht="15.75" thickBot="1">
      <c r="A135" s="43"/>
      <c r="B135" s="5" t="str">
        <f>Лист1!B116</f>
        <v>Мытье окон с очисткой от утепления</v>
      </c>
      <c r="C135" s="39">
        <f>Лист1!AC116</f>
        <v>4.6</v>
      </c>
      <c r="D135" s="101" t="s">
        <v>323</v>
      </c>
      <c r="E135" s="40">
        <f>Лист1!K116</f>
        <v>0</v>
      </c>
      <c r="F135" s="116">
        <f>Лист1!L116</f>
        <v>0</v>
      </c>
    </row>
    <row r="136" spans="1:6" ht="15.75" thickBot="1">
      <c r="A136" s="43"/>
      <c r="B136" s="5" t="str">
        <f>Лист1!B117</f>
        <v>Утепление рам к зиме</v>
      </c>
      <c r="C136" s="39">
        <f>Лист1!AC117</f>
        <v>4.6</v>
      </c>
      <c r="D136" s="101" t="s">
        <v>324</v>
      </c>
      <c r="E136" s="40">
        <f>Лист1!K117</f>
        <v>0</v>
      </c>
      <c r="F136" s="116">
        <f>Лист1!L117</f>
        <v>0</v>
      </c>
    </row>
    <row r="137" spans="1:6" ht="15.75" thickBot="1">
      <c r="A137" s="43"/>
      <c r="B137" s="5" t="str">
        <f>Лист1!B118</f>
        <v>Мытье отопительной батареи</v>
      </c>
      <c r="C137" s="39">
        <f>Лист1!AC118</f>
        <v>4.6</v>
      </c>
      <c r="D137" s="101" t="s">
        <v>324</v>
      </c>
      <c r="E137" s="40">
        <f>Лист1!K118</f>
        <v>0</v>
      </c>
      <c r="F137" s="116">
        <f>Лист1!L118</f>
        <v>0</v>
      </c>
    </row>
    <row r="138" spans="1:6" ht="15.75" thickBot="1">
      <c r="A138" s="43"/>
      <c r="B138" s="5" t="str">
        <f>Лист1!B119</f>
        <v>Мытье зеркал, стекол в мебели</v>
      </c>
      <c r="C138" s="39">
        <f>Лист1!AC119</f>
        <v>2.3</v>
      </c>
      <c r="D138" s="101" t="s">
        <v>322</v>
      </c>
      <c r="E138" s="40">
        <f>Лист1!K119</f>
        <v>0</v>
      </c>
      <c r="F138" s="116">
        <f>Лист1!L119</f>
        <v>0</v>
      </c>
    </row>
    <row r="139" spans="1:6" ht="15.75" thickBot="1">
      <c r="A139" s="43"/>
      <c r="B139" s="5" t="str">
        <f>Лист1!B120</f>
        <v>Мытье, чистка люстр, бра и т.д.</v>
      </c>
      <c r="C139" s="39">
        <f>Лист1!AC120</f>
        <v>4.6</v>
      </c>
      <c r="D139" s="101" t="s">
        <v>319</v>
      </c>
      <c r="E139" s="40">
        <f>Лист1!K120</f>
        <v>0</v>
      </c>
      <c r="F139" s="116">
        <f>Лист1!L120</f>
        <v>0</v>
      </c>
    </row>
    <row r="140" spans="1:6" ht="15.75" thickBot="1">
      <c r="A140" s="43"/>
      <c r="B140" s="5" t="str">
        <f>Лист1!B121</f>
        <v>Чистка ковра, полов покрыт пылесосом</v>
      </c>
      <c r="C140" s="39">
        <f>Лист1!AC121</f>
        <v>2.3</v>
      </c>
      <c r="D140" s="101" t="s">
        <v>323</v>
      </c>
      <c r="E140" s="40">
        <f>Лист1!K121</f>
        <v>0</v>
      </c>
      <c r="F140" s="116">
        <f>Лист1!L121</f>
        <v>0</v>
      </c>
    </row>
    <row r="141" spans="1:6" ht="15.75" thickBot="1">
      <c r="A141" s="43"/>
      <c r="B141" s="5" t="str">
        <f>Лист1!B122</f>
        <v>Чистка ковра, полов покрыт веником</v>
      </c>
      <c r="C141" s="39">
        <f>Лист1!AC122</f>
        <v>4.6</v>
      </c>
      <c r="D141" s="101" t="s">
        <v>323</v>
      </c>
      <c r="E141" s="40">
        <f>Лист1!K122</f>
        <v>0</v>
      </c>
      <c r="F141" s="116">
        <f>Лист1!L122</f>
        <v>0</v>
      </c>
    </row>
    <row r="142" spans="1:6" ht="15.75" thickBot="1">
      <c r="A142" s="43"/>
      <c r="B142" s="5" t="str">
        <f>Лист1!B123</f>
        <v>Выбивка половиков от пыли на улице</v>
      </c>
      <c r="C142" s="39">
        <f>Лист1!AC123</f>
        <v>4.6</v>
      </c>
      <c r="D142" s="101" t="s">
        <v>325</v>
      </c>
      <c r="E142" s="40">
        <f>Лист1!K123</f>
        <v>0</v>
      </c>
      <c r="F142" s="116">
        <f>Лист1!L123</f>
        <v>0</v>
      </c>
    </row>
    <row r="143" spans="1:6" ht="15.75" thickBot="1">
      <c r="A143" s="43"/>
      <c r="B143" s="5" t="str">
        <f>Лист1!B124</f>
        <v>Борьба с домашними насекомыми</v>
      </c>
      <c r="C143" s="39">
        <f>Лист1!AC124</f>
        <v>2.3</v>
      </c>
      <c r="D143" s="101" t="s">
        <v>323</v>
      </c>
      <c r="E143" s="40">
        <f>Лист1!K124</f>
        <v>0</v>
      </c>
      <c r="F143" s="116">
        <f>Лист1!L124</f>
        <v>0</v>
      </c>
    </row>
    <row r="144" spans="1:6" ht="15.75" thickBot="1">
      <c r="A144" s="43"/>
      <c r="B144" s="5" t="str">
        <f>Лист1!B125</f>
        <v>Мытье полов после ремонта</v>
      </c>
      <c r="C144" s="39">
        <f>Лист1!AC125</f>
        <v>6.6</v>
      </c>
      <c r="D144" s="101" t="s">
        <v>323</v>
      </c>
      <c r="E144" s="40">
        <f>Лист1!K125</f>
        <v>0</v>
      </c>
      <c r="F144" s="116">
        <f>Лист1!L125</f>
        <v>0</v>
      </c>
    </row>
    <row r="145" spans="1:6" ht="15.75" thickBot="1">
      <c r="A145" s="43"/>
      <c r="B145" s="5" t="str">
        <f>Лист1!B126</f>
        <v>Влажная уборка пола, плинтусов </v>
      </c>
      <c r="C145" s="39">
        <f>Лист1!AC126</f>
        <v>6</v>
      </c>
      <c r="D145" s="101" t="s">
        <v>323</v>
      </c>
      <c r="E145" s="40">
        <f>Лист1!K126</f>
        <v>0</v>
      </c>
      <c r="F145" s="116">
        <f>Лист1!L126</f>
        <v>0</v>
      </c>
    </row>
    <row r="146" spans="1:6" ht="15.75" thickBot="1">
      <c r="A146" s="43"/>
      <c r="B146" s="5" t="str">
        <f>Лист1!B127</f>
        <v>Чистка и дезинфекция душевой кабины</v>
      </c>
      <c r="C146" s="39">
        <f>Лист1!AC127</f>
        <v>50</v>
      </c>
      <c r="D146" s="101" t="s">
        <v>326</v>
      </c>
      <c r="E146" s="40">
        <f>Лист1!K127</f>
        <v>0</v>
      </c>
      <c r="F146" s="116">
        <f>Лист1!L127</f>
        <v>0</v>
      </c>
    </row>
    <row r="147" spans="1:6" ht="15.75" thickBot="1">
      <c r="A147" s="43"/>
      <c r="B147" s="5" t="str">
        <f>Лист1!B128</f>
        <v>Мытье микроволновки внутри и снаружи</v>
      </c>
      <c r="C147" s="39">
        <f>Лист1!AC128</f>
        <v>20</v>
      </c>
      <c r="D147" s="101" t="s">
        <v>326</v>
      </c>
      <c r="E147" s="40">
        <f>Лист1!K128</f>
        <v>0</v>
      </c>
      <c r="F147" s="116">
        <f>Лист1!L128</f>
        <v>0</v>
      </c>
    </row>
    <row r="148" spans="1:6" ht="17.25" thickBot="1">
      <c r="A148" s="43"/>
      <c r="B148" s="5" t="str">
        <f>Лист1!B129</f>
        <v>Удаление загрязнений от экскрементов </v>
      </c>
      <c r="C148" s="39">
        <f>Лист1!AC129</f>
        <v>80</v>
      </c>
      <c r="D148" s="101" t="s">
        <v>327</v>
      </c>
      <c r="E148" s="40">
        <f>Лист1!K129</f>
        <v>0</v>
      </c>
      <c r="F148" s="116">
        <f>Лист1!L129</f>
        <v>0</v>
      </c>
    </row>
    <row r="149" spans="1:6" ht="15.75" thickBot="1">
      <c r="A149" s="43"/>
      <c r="B149" s="5" t="str">
        <f>Лист1!B130</f>
        <v>Чистка пылесоса</v>
      </c>
      <c r="C149" s="39">
        <f>Лист1!AC130</f>
        <v>25</v>
      </c>
      <c r="D149" s="101" t="s">
        <v>328</v>
      </c>
      <c r="E149" s="40">
        <f>Лист1!K130</f>
        <v>0</v>
      </c>
      <c r="F149" s="116">
        <f>Лист1!L130</f>
        <v>0</v>
      </c>
    </row>
    <row r="150" spans="1:6" ht="15.75" thickBot="1">
      <c r="A150" s="43"/>
      <c r="B150" s="5" t="str">
        <f>Лист1!B131</f>
        <v>Складир белья в шкаф, уборка в шкафу</v>
      </c>
      <c r="C150" s="39">
        <f>Лист1!AC131</f>
        <v>20</v>
      </c>
      <c r="D150" s="101" t="s">
        <v>328</v>
      </c>
      <c r="E150" s="40">
        <f>Лист1!K131</f>
        <v>0</v>
      </c>
      <c r="F150" s="116">
        <f>Лист1!L131</f>
        <v>0</v>
      </c>
    </row>
    <row r="151" spans="1:6" ht="15.75" thickBot="1">
      <c r="A151" s="43"/>
      <c r="B151" s="5" t="str">
        <f>Лист1!B132</f>
        <v>Складирование продуктов в холодильник</v>
      </c>
      <c r="C151" s="39">
        <f>Лист1!AC132</f>
        <v>20</v>
      </c>
      <c r="D151" s="101" t="s">
        <v>328</v>
      </c>
      <c r="E151" s="40">
        <f>Лист1!K132</f>
        <v>0</v>
      </c>
      <c r="F151" s="116">
        <f>Лист1!L132</f>
        <v>0</v>
      </c>
    </row>
    <row r="152" spans="1:6" ht="15.75" thickBot="1">
      <c r="A152" s="43"/>
      <c r="B152" s="5" t="str">
        <f>Лист1!B133</f>
        <v>Уборка веранда, балкон,гараж,стайка</v>
      </c>
      <c r="C152" s="39">
        <f>Лист1!AC133</f>
        <v>100</v>
      </c>
      <c r="D152" s="101" t="s">
        <v>323</v>
      </c>
      <c r="E152" s="40">
        <f>Лист1!K133</f>
        <v>0</v>
      </c>
      <c r="F152" s="116">
        <f>Лист1!L133</f>
        <v>0</v>
      </c>
    </row>
    <row r="153" spans="1:6" ht="15.75" thickBot="1">
      <c r="A153" s="43"/>
      <c r="B153" s="5" t="str">
        <f>Лист1!B134</f>
        <v>Залив воды в отопление в доме из шланга</v>
      </c>
      <c r="C153" s="39">
        <f>Лист1!AC134</f>
        <v>50</v>
      </c>
      <c r="D153" s="101" t="s">
        <v>315</v>
      </c>
      <c r="E153" s="40">
        <f>Лист1!K134</f>
        <v>0</v>
      </c>
      <c r="F153" s="116">
        <f>Лист1!L134</f>
        <v>0</v>
      </c>
    </row>
    <row r="154" spans="1:6" ht="15.75" thickBot="1">
      <c r="A154" s="43"/>
      <c r="B154" s="5" t="str">
        <f>Лист1!B135</f>
        <v>Залив воды в отопление в доме ведро</v>
      </c>
      <c r="C154" s="39">
        <f>Лист1!AC135</f>
        <v>20</v>
      </c>
      <c r="D154" s="101" t="s">
        <v>315</v>
      </c>
      <c r="E154" s="40">
        <f>Лист1!K135</f>
        <v>0</v>
      </c>
      <c r="F154" s="116">
        <f>Лист1!L135</f>
        <v>0</v>
      </c>
    </row>
    <row r="155" spans="1:6" ht="15.75" thickBot="1">
      <c r="A155" s="43"/>
      <c r="B155" s="5" t="str">
        <f>Лист1!B136</f>
        <v>Снятие и установка оконных рам</v>
      </c>
      <c r="C155" s="39">
        <f>Лист1!AC136</f>
        <v>15</v>
      </c>
      <c r="D155" s="101" t="s">
        <v>315</v>
      </c>
      <c r="E155" s="40">
        <f>Лист1!K136</f>
        <v>0</v>
      </c>
      <c r="F155" s="116">
        <f>Лист1!L136</f>
        <v>0</v>
      </c>
    </row>
    <row r="156" spans="1:6" ht="15.75" thickBot="1">
      <c r="A156" s="43"/>
      <c r="B156" s="5" t="str">
        <f>Лист1!B137</f>
        <v>Колка угля, втч, смерзшегося, ведро</v>
      </c>
      <c r="C156" s="39">
        <f>Лист1!AC137</f>
        <v>4.6</v>
      </c>
      <c r="D156" s="101" t="s">
        <v>315</v>
      </c>
      <c r="E156" s="40">
        <f>Лист1!K137</f>
        <v>0</v>
      </c>
      <c r="F156" s="116">
        <f>Лист1!L137</f>
        <v>0</v>
      </c>
    </row>
    <row r="157" spans="1:6" ht="15.75" thickBot="1">
      <c r="A157" s="43"/>
      <c r="B157" s="5" t="str">
        <f>Лист1!B138</f>
        <v>Переноска дров</v>
      </c>
      <c r="C157" s="39">
        <f>Лист1!AC138</f>
        <v>15.9</v>
      </c>
      <c r="D157" s="101" t="s">
        <v>329</v>
      </c>
      <c r="E157" s="40">
        <f>Лист1!K138</f>
        <v>0</v>
      </c>
      <c r="F157" s="116">
        <f>Лист1!L138</f>
        <v>0</v>
      </c>
    </row>
    <row r="158" spans="1:6" ht="15.75" thickBot="1">
      <c r="A158" s="43"/>
      <c r="B158" s="5" t="str">
        <f>Лист1!B139</f>
        <v>Укладка дров в поленницу</v>
      </c>
      <c r="C158" s="39">
        <f>Лист1!AC139</f>
        <v>15.9</v>
      </c>
      <c r="D158" s="101" t="s">
        <v>329</v>
      </c>
      <c r="E158" s="40">
        <f>Лист1!K139</f>
        <v>0</v>
      </c>
      <c r="F158" s="116">
        <f>Лист1!L139</f>
        <v>0</v>
      </c>
    </row>
    <row r="159" spans="1:6" ht="15.75" thickBot="1">
      <c r="A159" s="43"/>
      <c r="B159" s="5" t="str">
        <f>Лист1!B140</f>
        <v>Достав воды (&gt; 30 литров) до 100 м, ведро</v>
      </c>
      <c r="C159" s="39">
        <f>Лист1!AC140</f>
        <v>6.9</v>
      </c>
      <c r="D159" s="101" t="s">
        <v>315</v>
      </c>
      <c r="E159" s="40">
        <f>Лист1!K140</f>
        <v>0</v>
      </c>
      <c r="F159" s="116">
        <f>Лист1!L140</f>
        <v>0</v>
      </c>
    </row>
    <row r="160" spans="1:6" ht="15.75" thickBot="1">
      <c r="A160" s="43"/>
      <c r="B160" s="5" t="str">
        <f>Лист1!B141</f>
        <v>Достав воды (&gt; 30 литров) свыш 100м, ведро</v>
      </c>
      <c r="C160" s="39">
        <f>Лист1!AC141</f>
        <v>9</v>
      </c>
      <c r="D160" s="101" t="s">
        <v>315</v>
      </c>
      <c r="E160" s="40">
        <f>Лист1!K141</f>
        <v>0</v>
      </c>
      <c r="F160" s="116">
        <f>Лист1!L141</f>
        <v>0</v>
      </c>
    </row>
    <row r="161" spans="1:6" ht="15.75" thickBot="1">
      <c r="A161" s="43"/>
      <c r="B161" s="5" t="str">
        <f>Лист1!B142</f>
        <v>Вынос грязной воды в неблаг /секторе, ведро</v>
      </c>
      <c r="C161" s="39">
        <f>Лист1!AC142</f>
        <v>6.9</v>
      </c>
      <c r="D161" s="101" t="s">
        <v>315</v>
      </c>
      <c r="E161" s="40">
        <f>Лист1!K142</f>
        <v>0</v>
      </c>
      <c r="F161" s="116">
        <f>Лист1!L142</f>
        <v>0</v>
      </c>
    </row>
    <row r="162" spans="1:6" ht="15.75" thickBot="1">
      <c r="A162" s="43"/>
      <c r="B162" s="5" t="str">
        <f>Лист1!B143</f>
        <v>Уборка придомовой территории</v>
      </c>
      <c r="C162" s="39">
        <f>Лист1!AC143</f>
        <v>100</v>
      </c>
      <c r="D162" s="101" t="s">
        <v>323</v>
      </c>
      <c r="E162" s="40">
        <f>Лист1!K143</f>
        <v>0</v>
      </c>
      <c r="F162" s="116">
        <f>Лист1!L143</f>
        <v>0</v>
      </c>
    </row>
    <row r="163" spans="1:6" ht="15.75" thickBot="1">
      <c r="A163" s="43"/>
      <c r="B163" s="5" t="str">
        <f>Лист1!B144</f>
        <v>Очистка снега с прохожей части</v>
      </c>
      <c r="C163" s="39">
        <f>Лист1!AC144</f>
        <v>23</v>
      </c>
      <c r="D163" s="101" t="s">
        <v>323</v>
      </c>
      <c r="E163" s="40">
        <f>Лист1!K144</f>
        <v>0</v>
      </c>
      <c r="F163" s="116">
        <f>Лист1!L144</f>
        <v>0</v>
      </c>
    </row>
    <row r="164" spans="1:6" ht="15.75" thickBot="1">
      <c r="A164" s="43"/>
      <c r="B164" s="5" t="str">
        <f>Лист1!B145</f>
        <v>Огород (не более 2 соток) вскапывание</v>
      </c>
      <c r="C164" s="39">
        <f>Лист1!AC145</f>
        <v>38.4</v>
      </c>
      <c r="D164" s="101" t="s">
        <v>330</v>
      </c>
      <c r="E164" s="40">
        <f>Лист1!K145</f>
        <v>0</v>
      </c>
      <c r="F164" s="116">
        <f>Лист1!L145</f>
        <v>0</v>
      </c>
    </row>
    <row r="165" spans="1:6" ht="15.75" thickBot="1">
      <c r="A165" s="43"/>
      <c r="B165" s="5" t="str">
        <f>Лист1!B146</f>
        <v>Огород (&lt;2 с) формир гряд, заделка семян</v>
      </c>
      <c r="C165" s="39">
        <f>Лист1!AC146</f>
        <v>27.1</v>
      </c>
      <c r="D165" s="101" t="s">
        <v>330</v>
      </c>
      <c r="E165" s="40">
        <f>Лист1!K146</f>
        <v>0</v>
      </c>
      <c r="F165" s="116">
        <f>Лист1!L146</f>
        <v>0</v>
      </c>
    </row>
    <row r="166" spans="1:6" ht="15.75" thickBot="1">
      <c r="A166" s="43"/>
      <c r="B166" s="5" t="str">
        <f>Лист1!B147</f>
        <v>Огород (&lt;2с) прополка  вручную</v>
      </c>
      <c r="C166" s="39">
        <f>Лист1!AC147</f>
        <v>24.9</v>
      </c>
      <c r="D166" s="101" t="s">
        <v>330</v>
      </c>
      <c r="E166" s="40">
        <f>Лист1!K147</f>
        <v>0</v>
      </c>
      <c r="F166" s="116">
        <f>Лист1!L147</f>
        <v>0</v>
      </c>
    </row>
    <row r="167" spans="1:6" ht="15.75" thickBot="1">
      <c r="A167" s="43"/>
      <c r="B167" s="5" t="str">
        <f>Лист1!B148</f>
        <v>полив огорода  из шланга</v>
      </c>
      <c r="C167" s="39">
        <f>Лист1!AC148</f>
        <v>11.2</v>
      </c>
      <c r="D167" s="101" t="s">
        <v>330</v>
      </c>
      <c r="E167" s="40">
        <f>Лист1!K148</f>
        <v>0</v>
      </c>
      <c r="F167" s="116">
        <f>Лист1!L148</f>
        <v>0</v>
      </c>
    </row>
    <row r="168" spans="1:6" ht="15.75" thickBot="1">
      <c r="A168" s="43"/>
      <c r="B168" s="5" t="str">
        <f>Лист1!B149</f>
        <v>полив огорода ведро/лейка</v>
      </c>
      <c r="C168" s="39">
        <f>Лист1!AC149</f>
        <v>7</v>
      </c>
      <c r="D168" s="101" t="s">
        <v>331</v>
      </c>
      <c r="E168" s="40">
        <f>Лист1!K149</f>
        <v>0</v>
      </c>
      <c r="F168" s="116">
        <f>Лист1!L149</f>
        <v>0</v>
      </c>
    </row>
    <row r="169" spans="1:6" ht="15.75" thickBot="1">
      <c r="A169" s="43"/>
      <c r="B169" s="5" t="str">
        <f>Лист1!B150</f>
        <v>уборка урожая (кроме картофеля)</v>
      </c>
      <c r="C169" s="39">
        <f>Лист1!AC150</f>
        <v>11.3</v>
      </c>
      <c r="D169" s="101" t="s">
        <v>332</v>
      </c>
      <c r="E169" s="40">
        <f>Лист1!K150</f>
        <v>0</v>
      </c>
      <c r="F169" s="116">
        <f>Лист1!L150</f>
        <v>0</v>
      </c>
    </row>
    <row r="170" spans="1:6" ht="15.75" thickBot="1">
      <c r="A170" s="43"/>
      <c r="B170" s="5" t="str">
        <f>Лист1!B151</f>
        <v>из погреба в доме, ведро   </v>
      </c>
      <c r="C170" s="39">
        <f>Лист1!AC151</f>
        <v>4.6</v>
      </c>
      <c r="D170" s="101" t="s">
        <v>333</v>
      </c>
      <c r="E170" s="40">
        <f>Лист1!K151</f>
        <v>0</v>
      </c>
      <c r="F170" s="116">
        <f>Лист1!L151</f>
        <v>0</v>
      </c>
    </row>
    <row r="171" spans="1:6" ht="15.75" thickBot="1">
      <c r="A171" s="43"/>
      <c r="B171" s="5" t="str">
        <f>Лист1!B152</f>
        <v>из погреба на улице, ведро</v>
      </c>
      <c r="C171" s="39">
        <f>Лист1!AC152</f>
        <v>6.7</v>
      </c>
      <c r="D171" s="101" t="s">
        <v>333</v>
      </c>
      <c r="E171" s="40">
        <f>Лист1!K152</f>
        <v>0</v>
      </c>
      <c r="F171" s="116">
        <f>Лист1!L152</f>
        <v>0</v>
      </c>
    </row>
    <row r="172" spans="1:6" ht="15.75" thickBot="1">
      <c r="A172" s="43"/>
      <c r="B172" s="5" t="str">
        <f>Лист1!B153</f>
        <v>Уход за комнатными растениями,полив</v>
      </c>
      <c r="C172" s="39">
        <f>Лист1!AC153</f>
        <v>10</v>
      </c>
      <c r="D172" s="101" t="s">
        <v>333</v>
      </c>
      <c r="E172" s="40">
        <f>Лист1!K153</f>
        <v>0</v>
      </c>
      <c r="F172" s="116">
        <f>Лист1!L153</f>
        <v>0</v>
      </c>
    </row>
    <row r="173" spans="1:6" ht="15.75" thickBot="1">
      <c r="A173" s="43"/>
      <c r="B173" s="5" t="str">
        <f>Лист1!B154</f>
        <v>взрыхлен, обрез, удален увядших листьев</v>
      </c>
      <c r="C173" s="39">
        <f>Лист1!AC154</f>
        <v>10</v>
      </c>
      <c r="D173" s="101" t="s">
        <v>333</v>
      </c>
      <c r="E173" s="40">
        <f>Лист1!K154</f>
        <v>0</v>
      </c>
      <c r="F173" s="116">
        <f>Лист1!L154</f>
        <v>0</v>
      </c>
    </row>
    <row r="174" spans="1:6" ht="15.75" thickBot="1">
      <c r="A174" s="43"/>
      <c r="B174" s="5" t="str">
        <f>Лист1!B155</f>
        <v>пересадка</v>
      </c>
      <c r="C174" s="39">
        <f>Лист1!AC155</f>
        <v>20</v>
      </c>
      <c r="D174" s="101" t="s">
        <v>333</v>
      </c>
      <c r="E174" s="40">
        <f>Лист1!K155</f>
        <v>0</v>
      </c>
      <c r="F174" s="116">
        <f>Лист1!L155</f>
        <v>0</v>
      </c>
    </row>
    <row r="175" spans="1:6" ht="15.75" thickBot="1">
      <c r="A175" s="43"/>
      <c r="B175" s="5" t="str">
        <f>Лист1!B156</f>
        <v>подкормка</v>
      </c>
      <c r="C175" s="39">
        <f>Лист1!AC156</f>
        <v>10</v>
      </c>
      <c r="D175" s="101" t="s">
        <v>333</v>
      </c>
      <c r="E175" s="40">
        <f>Лист1!K156</f>
        <v>0</v>
      </c>
      <c r="F175" s="116">
        <f>Лист1!L156</f>
        <v>0</v>
      </c>
    </row>
    <row r="176" spans="1:6" ht="15.75" thickBot="1">
      <c r="A176" s="43"/>
      <c r="B176" s="5" t="str">
        <f>Лист1!B157</f>
        <v>Уход за д/животн, птиц  покупка продук</v>
      </c>
      <c r="C176" s="39">
        <f>Лист1!AC157</f>
        <v>100</v>
      </c>
      <c r="D176" s="101" t="s">
        <v>333</v>
      </c>
      <c r="E176" s="40">
        <f>Лист1!K157</f>
        <v>0</v>
      </c>
      <c r="F176" s="116">
        <f>Лист1!L157</f>
        <v>0</v>
      </c>
    </row>
    <row r="177" spans="1:6" ht="15.75" thickBot="1">
      <c r="A177" s="43"/>
      <c r="B177" s="5" t="str">
        <f>Лист1!B158</f>
        <v>Уход за д/животн, птицами  кормление</v>
      </c>
      <c r="C177" s="39">
        <f>Лист1!AC158</f>
        <v>100</v>
      </c>
      <c r="D177" s="101" t="s">
        <v>333</v>
      </c>
      <c r="E177" s="40">
        <f>Лист1!K158</f>
        <v>0</v>
      </c>
      <c r="F177" s="116">
        <f>Лист1!L158</f>
        <v>0</v>
      </c>
    </row>
    <row r="178" spans="1:6" ht="15.75" thickBot="1">
      <c r="A178" s="43"/>
      <c r="B178" s="5" t="str">
        <f>Лист1!B159</f>
        <v>Уход за д/живот,птиц мытье миски, выгул</v>
      </c>
      <c r="C178" s="39">
        <f>Лист1!AC159</f>
        <v>100</v>
      </c>
      <c r="D178" s="101" t="s">
        <v>333</v>
      </c>
      <c r="E178" s="40">
        <f>Лист1!K159</f>
        <v>0</v>
      </c>
      <c r="F178" s="116">
        <f>Лист1!L159</f>
        <v>0</v>
      </c>
    </row>
    <row r="179" spans="1:6" ht="15.75" thickBot="1">
      <c r="A179" s="43"/>
      <c r="B179" s="5" t="str">
        <f>Лист1!B160</f>
        <v>Получен, доставка почт корресп до 7 кг</v>
      </c>
      <c r="C179" s="39">
        <f>Лист1!AC160</f>
        <v>40</v>
      </c>
      <c r="D179" s="101" t="s">
        <v>333</v>
      </c>
      <c r="E179" s="40">
        <f>Лист1!K160</f>
        <v>0</v>
      </c>
      <c r="F179" s="116">
        <f>Лист1!L160</f>
        <v>0</v>
      </c>
    </row>
    <row r="180" spans="1:6" ht="15.75" thickBot="1">
      <c r="A180" s="43"/>
      <c r="B180" s="5" t="str">
        <f>Лист1!B161</f>
        <v>Замена электрической лампы</v>
      </c>
      <c r="C180" s="39">
        <f>Лист1!AC161</f>
        <v>15</v>
      </c>
      <c r="D180" s="101" t="s">
        <v>333</v>
      </c>
      <c r="E180" s="40">
        <f>Лист1!K161</f>
        <v>0</v>
      </c>
      <c r="F180" s="116">
        <f>Лист1!L161</f>
        <v>0</v>
      </c>
    </row>
    <row r="181" spans="1:6" ht="15.75" thickBot="1">
      <c r="A181" s="43"/>
      <c r="B181" s="5" t="str">
        <f>Лист1!B162</f>
        <v>Замена элементов питан в быт. приборах</v>
      </c>
      <c r="C181" s="39">
        <f>Лист1!AC162</f>
        <v>10</v>
      </c>
      <c r="D181" s="101" t="s">
        <v>333</v>
      </c>
      <c r="E181" s="40">
        <f>Лист1!K162</f>
        <v>0</v>
      </c>
      <c r="F181" s="116">
        <f>Лист1!L162</f>
        <v>0</v>
      </c>
    </row>
    <row r="182" spans="1:6" ht="15.75" thickBot="1">
      <c r="A182" s="43"/>
      <c r="B182" s="5" t="str">
        <f>Лист1!B163</f>
        <v>Снятие показ прибор учета воды, элэнерг</v>
      </c>
      <c r="C182" s="39">
        <f>Лист1!AC163</f>
        <v>5</v>
      </c>
      <c r="D182" s="101" t="s">
        <v>333</v>
      </c>
      <c r="E182" s="40">
        <f>Лист1!K163</f>
        <v>0</v>
      </c>
      <c r="F182" s="116">
        <f>Лист1!L163</f>
        <v>0</v>
      </c>
    </row>
    <row r="183" spans="1:6" ht="15.75" thickBot="1">
      <c r="A183" s="43"/>
      <c r="B183" s="5" t="str">
        <f>Лист1!B164</f>
        <v>Уборка могил</v>
      </c>
      <c r="C183" s="39">
        <f>Лист1!AC164</f>
        <v>1000</v>
      </c>
      <c r="D183" s="101" t="s">
        <v>333</v>
      </c>
      <c r="E183" s="40">
        <f>Лист1!K164</f>
        <v>0</v>
      </c>
      <c r="F183" s="116">
        <f>Лист1!L164</f>
        <v>0</v>
      </c>
    </row>
    <row r="184" spans="1:6" ht="15.75" thickBot="1">
      <c r="A184" s="43"/>
      <c r="B184" s="5" t="str">
        <f>Лист1!B165</f>
        <v>Индуктотерапия,«Витафон»</v>
      </c>
      <c r="C184" s="39">
        <f>Лист1!AC165</f>
        <v>10</v>
      </c>
      <c r="D184" s="101" t="s">
        <v>333</v>
      </c>
      <c r="E184" s="40">
        <f>Лист1!K165</f>
        <v>0</v>
      </c>
      <c r="F184" s="116">
        <f>Лист1!L165</f>
        <v>0</v>
      </c>
    </row>
    <row r="185" spans="1:6" ht="15.75" thickBot="1">
      <c r="A185" s="43"/>
      <c r="B185" s="5"/>
      <c r="C185" s="39"/>
      <c r="D185" s="43"/>
      <c r="E185" s="40"/>
      <c r="F185" s="116"/>
    </row>
    <row r="186" spans="1:6" ht="15.75" thickBot="1">
      <c r="A186" s="43"/>
      <c r="B186" s="32" t="s">
        <v>7</v>
      </c>
      <c r="C186" s="43"/>
      <c r="D186" s="43"/>
      <c r="E186" s="79">
        <f>SUM(E88:E185)</f>
        <v>0</v>
      </c>
      <c r="F186" s="117">
        <f>SUM(F88:F185)</f>
        <v>0</v>
      </c>
    </row>
    <row r="188" spans="2:6" ht="15">
      <c r="B188" s="12" t="s">
        <v>267</v>
      </c>
      <c r="C188" s="60" t="str">
        <f>MSumProp(F186)</f>
        <v>Ноль рублей 00 копеек</v>
      </c>
      <c r="D188" s="46"/>
      <c r="E188" s="46"/>
      <c r="F188" s="46"/>
    </row>
    <row r="189" spans="2:5" ht="15">
      <c r="B189" s="12" t="s">
        <v>268</v>
      </c>
      <c r="C189" s="46"/>
      <c r="D189" s="46"/>
      <c r="E189" s="12">
        <f>B4</f>
        <v>0</v>
      </c>
    </row>
    <row r="190" spans="2:5" ht="15">
      <c r="B190" s="50" t="s">
        <v>269</v>
      </c>
      <c r="C190" s="46"/>
      <c r="D190" s="46"/>
      <c r="E190" s="12">
        <f>Лист1!U2</f>
        <v>0</v>
      </c>
    </row>
    <row r="191" spans="2:5" ht="15">
      <c r="B191" s="50" t="s">
        <v>270</v>
      </c>
      <c r="C191" s="46"/>
      <c r="D191" s="46"/>
      <c r="E191" s="12">
        <f>Лист1!J171</f>
        <v>0</v>
      </c>
    </row>
    <row r="192" spans="2:5" ht="15">
      <c r="B192" s="50" t="s">
        <v>271</v>
      </c>
      <c r="C192" s="46"/>
      <c r="D192" s="46"/>
      <c r="E192" s="12" t="s">
        <v>272</v>
      </c>
    </row>
    <row r="194" spans="2:5" ht="15">
      <c r="B194" s="63"/>
      <c r="E194" s="19"/>
    </row>
  </sheetData>
  <sheetProtection password="C7F3" sheet="1" objects="1" scenarios="1"/>
  <printOptions/>
  <pageMargins left="0.7" right="0.17" top="0.75" bottom="0.75" header="0.3" footer="0.3"/>
  <pageSetup horizontalDpi="600" verticalDpi="600" orientation="portrait" paperSize="9" r:id="rId2"/>
  <rowBreaks count="1" manualBreakCount="1">
    <brk id="76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G194"/>
  <sheetViews>
    <sheetView zoomScaleSheetLayoutView="115" workbookViewId="0" topLeftCell="A1">
      <selection activeCell="B80" sqref="B80"/>
    </sheetView>
  </sheetViews>
  <sheetFormatPr defaultColWidth="9.140625" defaultRowHeight="15"/>
  <cols>
    <col min="1" max="1" width="5.7109375" style="12" customWidth="1"/>
    <col min="2" max="2" width="43.00390625" style="12" customWidth="1"/>
    <col min="3" max="3" width="9.140625" style="12" customWidth="1"/>
    <col min="4" max="4" width="8.421875" style="12" customWidth="1"/>
    <col min="5" max="5" width="8.00390625" style="12" customWidth="1"/>
    <col min="6" max="6" width="14.140625" style="12" customWidth="1"/>
    <col min="7" max="16384" width="9.140625" style="12" customWidth="1"/>
  </cols>
  <sheetData>
    <row r="1" spans="1:6" ht="15">
      <c r="A1" s="47" t="s">
        <v>265</v>
      </c>
      <c r="B1" s="13" t="s">
        <v>349</v>
      </c>
      <c r="C1" s="12" t="s">
        <v>266</v>
      </c>
      <c r="E1" s="15"/>
      <c r="F1" s="15"/>
    </row>
    <row r="2" spans="2:5" ht="15">
      <c r="B2" s="33" t="s">
        <v>250</v>
      </c>
      <c r="E2" s="34"/>
    </row>
    <row r="3" spans="1:5" ht="15">
      <c r="A3" s="34" t="s">
        <v>260</v>
      </c>
      <c r="C3" s="12" t="str">
        <f>Лист1!A3</f>
        <v>июль</v>
      </c>
      <c r="E3" s="13">
        <f>Клиент1!E3</f>
        <v>2019</v>
      </c>
    </row>
    <row r="4" spans="1:6" ht="15">
      <c r="A4" s="35" t="s">
        <v>259</v>
      </c>
      <c r="B4" s="93">
        <f>Лист1!M4</f>
        <v>0</v>
      </c>
      <c r="C4" s="12" t="s">
        <v>262</v>
      </c>
      <c r="E4" s="15"/>
      <c r="F4" s="15"/>
    </row>
    <row r="5" spans="1:6" ht="15">
      <c r="A5" s="61"/>
      <c r="B5" s="13">
        <v>7625</v>
      </c>
      <c r="C5" s="12" t="s">
        <v>264</v>
      </c>
      <c r="E5" s="48"/>
      <c r="F5" s="48"/>
    </row>
    <row r="6" spans="1:6" ht="15">
      <c r="A6" s="62"/>
      <c r="B6" s="102">
        <v>3202526533</v>
      </c>
      <c r="C6" s="49" t="s">
        <v>279</v>
      </c>
      <c r="D6" s="15"/>
      <c r="E6" s="15"/>
      <c r="F6" s="15"/>
    </row>
    <row r="7" spans="1:5" ht="15">
      <c r="A7" s="12" t="s">
        <v>251</v>
      </c>
      <c r="C7" s="12" t="s">
        <v>252</v>
      </c>
      <c r="E7" s="12" t="s">
        <v>253</v>
      </c>
    </row>
    <row r="9" ht="15.75" thickBot="1">
      <c r="A9" s="34" t="s">
        <v>312</v>
      </c>
    </row>
    <row r="10" spans="1:6" ht="33" thickBot="1">
      <c r="A10" s="36" t="s">
        <v>254</v>
      </c>
      <c r="B10" s="37" t="s">
        <v>4</v>
      </c>
      <c r="C10" s="37" t="s">
        <v>255</v>
      </c>
      <c r="D10" s="37" t="s">
        <v>256</v>
      </c>
      <c r="E10" s="37" t="s">
        <v>257</v>
      </c>
      <c r="F10" s="37" t="s">
        <v>258</v>
      </c>
    </row>
    <row r="11" spans="1:6" ht="15" customHeight="1" thickBot="1">
      <c r="A11" s="38"/>
      <c r="B11" s="4" t="str">
        <f>Лист1!B9</f>
        <v>Покупка и доставка продуктов</v>
      </c>
      <c r="C11" s="39">
        <f>Лист1!AC9</f>
        <v>12</v>
      </c>
      <c r="D11" s="36"/>
      <c r="E11" s="40">
        <f>Лист1!M9</f>
        <v>0</v>
      </c>
      <c r="F11" s="116">
        <f>C11*E11</f>
        <v>0</v>
      </c>
    </row>
    <row r="12" spans="1:6" ht="15" customHeight="1" thickBot="1">
      <c r="A12" s="38"/>
      <c r="B12" s="4" t="str">
        <f>Лист1!B10</f>
        <v>Доставка горячих обедов из столовой </v>
      </c>
      <c r="C12" s="39">
        <f>Лист1!AC10</f>
        <v>12</v>
      </c>
      <c r="D12" s="36"/>
      <c r="E12" s="40">
        <f>Лист1!M10</f>
        <v>0</v>
      </c>
      <c r="F12" s="116">
        <f aca="true" t="shared" si="0" ref="F12:F69">C12*E12</f>
        <v>0</v>
      </c>
    </row>
    <row r="13" spans="1:6" ht="15" customHeight="1" thickBot="1">
      <c r="A13" s="38"/>
      <c r="B13" s="4" t="str">
        <f>Лист1!B11</f>
        <v>Покупка и доставка промтоваров</v>
      </c>
      <c r="C13" s="39">
        <f>Лист1!AC11</f>
        <v>12</v>
      </c>
      <c r="D13" s="36"/>
      <c r="E13" s="40">
        <f>Лист1!M11</f>
        <v>0</v>
      </c>
      <c r="F13" s="116">
        <f t="shared" si="0"/>
        <v>0</v>
      </c>
    </row>
    <row r="14" spans="1:6" ht="15" customHeight="1" thickBot="1">
      <c r="A14" s="38"/>
      <c r="B14" s="4" t="str">
        <f>Лист1!B12</f>
        <v>Доставка средств реабилитации</v>
      </c>
      <c r="C14" s="39">
        <f>Лист1!AC12</f>
        <v>19</v>
      </c>
      <c r="D14" s="36"/>
      <c r="E14" s="40">
        <f>Лист1!M12</f>
        <v>0</v>
      </c>
      <c r="F14" s="116">
        <f t="shared" si="0"/>
        <v>0</v>
      </c>
    </row>
    <row r="15" spans="1:6" ht="15" customHeight="1" thickBot="1">
      <c r="A15" s="38"/>
      <c r="B15" s="4" t="str">
        <f>Лист1!B13</f>
        <v>Содейств. в обеспечении книгами, журнал.</v>
      </c>
      <c r="C15" s="39">
        <f>Лист1!AC13</f>
        <v>12</v>
      </c>
      <c r="D15" s="36"/>
      <c r="E15" s="40">
        <f>Лист1!M13</f>
        <v>0</v>
      </c>
      <c r="F15" s="116">
        <f t="shared" si="0"/>
        <v>0</v>
      </c>
    </row>
    <row r="16" spans="1:6" ht="15" customHeight="1" thickBot="1">
      <c r="A16" s="38"/>
      <c r="B16" s="4" t="str">
        <f>Лист1!B14</f>
        <v>Содейств. в организац.пред. услуг др. пред</v>
      </c>
      <c r="C16" s="39">
        <f>Лист1!AC14</f>
        <v>6.9</v>
      </c>
      <c r="D16" s="36"/>
      <c r="E16" s="40">
        <f>Лист1!M14</f>
        <v>0</v>
      </c>
      <c r="F16" s="116">
        <f t="shared" si="0"/>
        <v>0</v>
      </c>
    </row>
    <row r="17" spans="1:6" ht="15" customHeight="1" thickBot="1">
      <c r="A17" s="38"/>
      <c r="B17" s="4" t="str">
        <f>Лист1!B15</f>
        <v>Отправка почты</v>
      </c>
      <c r="C17" s="39">
        <f>Лист1!AC15</f>
        <v>10.4</v>
      </c>
      <c r="D17" s="36"/>
      <c r="E17" s="40">
        <f>Лист1!M15</f>
        <v>0</v>
      </c>
      <c r="F17" s="116">
        <f t="shared" si="0"/>
        <v>0</v>
      </c>
    </row>
    <row r="18" spans="1:6" ht="15" customHeight="1" thickBot="1">
      <c r="A18" s="38"/>
      <c r="B18" s="4" t="str">
        <f>Лист1!B16</f>
        <v>Помощь в приготовлении пищи</v>
      </c>
      <c r="C18" s="39">
        <f>Лист1!AC16</f>
        <v>7.6</v>
      </c>
      <c r="D18" s="41"/>
      <c r="E18" s="40">
        <f>Лист1!M16</f>
        <v>0</v>
      </c>
      <c r="F18" s="116">
        <f t="shared" si="0"/>
        <v>0</v>
      </c>
    </row>
    <row r="19" spans="1:6" ht="15" customHeight="1" thickBot="1">
      <c r="A19" s="38"/>
      <c r="B19" s="4" t="str">
        <f>Лист1!B17</f>
        <v>Приготовление пищи</v>
      </c>
      <c r="C19" s="39">
        <f>Лист1!AC17</f>
        <v>14.4</v>
      </c>
      <c r="D19" s="41"/>
      <c r="E19" s="40">
        <f>Лист1!M17</f>
        <v>0</v>
      </c>
      <c r="F19" s="116">
        <f t="shared" si="0"/>
        <v>0</v>
      </c>
    </row>
    <row r="20" spans="1:6" ht="15" customHeight="1" thickBot="1">
      <c r="A20" s="42"/>
      <c r="B20" s="4" t="str">
        <f>Лист1!B18</f>
        <v>кормление ослабленных получателей соцу.</v>
      </c>
      <c r="C20" s="39">
        <f>Лист1!AC18</f>
        <v>5.8</v>
      </c>
      <c r="D20" s="41"/>
      <c r="E20" s="40">
        <f>Лист1!M18</f>
        <v>0</v>
      </c>
      <c r="F20" s="116">
        <f t="shared" si="0"/>
        <v>0</v>
      </c>
    </row>
    <row r="21" spans="1:6" ht="15" customHeight="1" thickBot="1">
      <c r="A21" s="42"/>
      <c r="B21" s="4" t="str">
        <f>Лист1!B19</f>
        <v>разогрев и подача пищи</v>
      </c>
      <c r="C21" s="39">
        <f>Лист1!AC19</f>
        <v>4.6</v>
      </c>
      <c r="D21" s="41"/>
      <c r="E21" s="40">
        <f>Лист1!M19</f>
        <v>0</v>
      </c>
      <c r="F21" s="116">
        <f t="shared" si="0"/>
        <v>0</v>
      </c>
    </row>
    <row r="22" spans="1:6" ht="15" customHeight="1" thickBot="1">
      <c r="A22" s="42"/>
      <c r="B22" s="4" t="str">
        <f>Лист1!B20</f>
        <v>Оплата ЖКХ и услуг связи</v>
      </c>
      <c r="C22" s="39">
        <f>Лист1!AC20</f>
        <v>6.8</v>
      </c>
      <c r="D22" s="41"/>
      <c r="E22" s="40">
        <f>Лист1!M20</f>
        <v>0</v>
      </c>
      <c r="F22" s="116">
        <f t="shared" si="0"/>
        <v>0</v>
      </c>
    </row>
    <row r="23" spans="1:6" ht="15" customHeight="1" thickBot="1">
      <c r="A23" s="42"/>
      <c r="B23" s="4" t="str">
        <f>Лист1!B21</f>
        <v>Сдача вещей в химчистку/стирку/ремонт</v>
      </c>
      <c r="C23" s="39">
        <f>Лист1!AC21</f>
        <v>13.8</v>
      </c>
      <c r="D23" s="41"/>
      <c r="E23" s="40">
        <f>Лист1!M21</f>
        <v>0</v>
      </c>
      <c r="F23" s="116">
        <f t="shared" si="0"/>
        <v>0</v>
      </c>
    </row>
    <row r="24" spans="1:6" ht="15" customHeight="1" thickBot="1">
      <c r="A24" s="42"/>
      <c r="B24" s="4" t="str">
        <f>Лист1!B22</f>
        <v>содействие в обеспечении топливом</v>
      </c>
      <c r="C24" s="39">
        <f>Лист1!AC22</f>
        <v>13.8</v>
      </c>
      <c r="D24" s="41"/>
      <c r="E24" s="40">
        <f>Лист1!M22</f>
        <v>0</v>
      </c>
      <c r="F24" s="116">
        <f t="shared" si="0"/>
        <v>0</v>
      </c>
    </row>
    <row r="25" spans="1:6" ht="15" customHeight="1" thickBot="1">
      <c r="A25" s="42"/>
      <c r="B25" s="4" t="str">
        <f>Лист1!B23</f>
        <v>сортировка и складирование угля в ведро</v>
      </c>
      <c r="C25" s="39">
        <f>Лист1!AC23</f>
        <v>2.8</v>
      </c>
      <c r="D25" s="41"/>
      <c r="E25" s="40">
        <f>Лист1!M23</f>
        <v>0</v>
      </c>
      <c r="F25" s="116">
        <f t="shared" si="0"/>
        <v>0</v>
      </c>
    </row>
    <row r="26" spans="1:6" ht="15" customHeight="1" thickBot="1">
      <c r="A26" s="42"/>
      <c r="B26" s="4" t="str">
        <f>Лист1!B24</f>
        <v>доставка дров (до 7 кг.)</v>
      </c>
      <c r="C26" s="39">
        <f>Лист1!AC24</f>
        <v>2.8</v>
      </c>
      <c r="D26" s="41"/>
      <c r="E26" s="40">
        <f>Лист1!M24</f>
        <v>0</v>
      </c>
      <c r="F26" s="116">
        <f t="shared" si="0"/>
        <v>0</v>
      </c>
    </row>
    <row r="27" spans="1:6" ht="15" customHeight="1" thickBot="1">
      <c r="A27" s="42"/>
      <c r="B27" s="4" t="str">
        <f>Лист1!B25</f>
        <v>доставка угля (1 ведро)</v>
      </c>
      <c r="C27" s="39">
        <f>Лист1!AC25</f>
        <v>2.4</v>
      </c>
      <c r="D27" s="41"/>
      <c r="E27" s="40">
        <f>Лист1!M25</f>
        <v>0</v>
      </c>
      <c r="F27" s="116">
        <f t="shared" si="0"/>
        <v>0</v>
      </c>
    </row>
    <row r="28" spans="1:6" ht="15" customHeight="1" thickBot="1">
      <c r="A28" s="42"/>
      <c r="B28" s="4" t="str">
        <f>Лист1!B26</f>
        <v>растопка печи</v>
      </c>
      <c r="C28" s="39">
        <f>Лист1!AC26</f>
        <v>4.6</v>
      </c>
      <c r="D28" s="41"/>
      <c r="E28" s="40">
        <f>Лист1!M26</f>
        <v>0</v>
      </c>
      <c r="F28" s="116">
        <f t="shared" si="0"/>
        <v>0</v>
      </c>
    </row>
    <row r="29" spans="1:6" ht="15" customHeight="1" thickBot="1">
      <c r="A29" s="42"/>
      <c r="B29" s="4" t="str">
        <f>Лист1!B27</f>
        <v>очистка топки от золы</v>
      </c>
      <c r="C29" s="39">
        <f>Лист1!AC27</f>
        <v>4.6</v>
      </c>
      <c r="D29" s="41"/>
      <c r="E29" s="40">
        <f>Лист1!M27</f>
        <v>0</v>
      </c>
      <c r="F29" s="116">
        <f t="shared" si="0"/>
        <v>0</v>
      </c>
    </row>
    <row r="30" spans="1:6" ht="15" customHeight="1" thickBot="1">
      <c r="A30" s="42"/>
      <c r="B30" s="4" t="str">
        <f>Лист1!B28</f>
        <v>вынос золы (1 ведро)</v>
      </c>
      <c r="C30" s="39">
        <f>Лист1!AC28</f>
        <v>2.8</v>
      </c>
      <c r="D30" s="41"/>
      <c r="E30" s="40">
        <f>Лист1!M28</f>
        <v>0</v>
      </c>
      <c r="F30" s="116">
        <f t="shared" si="0"/>
        <v>0</v>
      </c>
    </row>
    <row r="31" spans="1:6" ht="15" customHeight="1" thickBot="1">
      <c r="A31" s="42"/>
      <c r="B31" s="4" t="str">
        <f>Лист1!B29</f>
        <v>доставка воды (до 30 литров за посещение)</v>
      </c>
      <c r="C31" s="39">
        <f>Лист1!AC29</f>
        <v>4.2</v>
      </c>
      <c r="D31" s="41"/>
      <c r="E31" s="40">
        <f>Лист1!M29</f>
        <v>0</v>
      </c>
      <c r="F31" s="116">
        <f t="shared" si="0"/>
        <v>0</v>
      </c>
    </row>
    <row r="32" spans="1:6" ht="15" customHeight="1" thickBot="1">
      <c r="A32" s="42"/>
      <c r="B32" s="4" t="str">
        <f>Лист1!B30</f>
        <v>Организация помощи в проведении ремонта</v>
      </c>
      <c r="C32" s="39">
        <f>Лист1!AC30</f>
        <v>20.6</v>
      </c>
      <c r="D32" s="41"/>
      <c r="E32" s="40">
        <f>Лист1!M30</f>
        <v>0</v>
      </c>
      <c r="F32" s="116">
        <f t="shared" si="0"/>
        <v>0</v>
      </c>
    </row>
    <row r="33" spans="1:6" ht="15" customHeight="1" thickBot="1">
      <c r="A33" s="42"/>
      <c r="B33" s="4" t="str">
        <f>Лист1!B31</f>
        <v>влажная очистка мебели от пыли (0,5 часа)</v>
      </c>
      <c r="C33" s="39">
        <f>Лист1!AC31</f>
        <v>6.8</v>
      </c>
      <c r="D33" s="41"/>
      <c r="E33" s="40">
        <f>Лист1!M31</f>
        <v>0</v>
      </c>
      <c r="F33" s="116">
        <f t="shared" si="0"/>
        <v>0</v>
      </c>
    </row>
    <row r="34" spans="1:6" ht="15" customHeight="1" thickBot="1">
      <c r="A34" s="42"/>
      <c r="B34" s="4" t="str">
        <f>Лист1!B32</f>
        <v>вынос мусора (1 ведро)</v>
      </c>
      <c r="C34" s="39">
        <f>Лист1!AC32</f>
        <v>3</v>
      </c>
      <c r="D34" s="41"/>
      <c r="E34" s="40">
        <f>Лист1!M32</f>
        <v>0</v>
      </c>
      <c r="F34" s="116">
        <f t="shared" si="0"/>
        <v>0</v>
      </c>
    </row>
    <row r="35" spans="1:6" ht="15" customHeight="1" thickBot="1">
      <c r="A35" s="42"/>
      <c r="B35" s="4" t="str">
        <f>Лист1!B33</f>
        <v>очистка от пыли полов/стен/мебели (0,5час)</v>
      </c>
      <c r="C35" s="39">
        <f>Лист1!AC33</f>
        <v>6.8</v>
      </c>
      <c r="D35" s="41"/>
      <c r="E35" s="40">
        <f>Лист1!M33</f>
        <v>0</v>
      </c>
      <c r="F35" s="116">
        <f t="shared" si="0"/>
        <v>0</v>
      </c>
    </row>
    <row r="36" spans="1:6" ht="15" customHeight="1" thickBot="1">
      <c r="A36" s="42"/>
      <c r="B36" s="4" t="str">
        <f>Лист1!B34</f>
        <v>обтирание/обмывание/причёсывание</v>
      </c>
      <c r="C36" s="39">
        <f>Лист1!AC34</f>
        <v>10.4</v>
      </c>
      <c r="D36" s="41"/>
      <c r="E36" s="40">
        <f>Лист1!M34</f>
        <v>0</v>
      </c>
      <c r="F36" s="116">
        <f t="shared" si="0"/>
        <v>0</v>
      </c>
    </row>
    <row r="37" spans="1:6" ht="15" customHeight="1" thickBot="1">
      <c r="A37" s="42"/>
      <c r="B37" s="4" t="str">
        <f>Лист1!B35</f>
        <v>смена постельного и (или) нательного белья</v>
      </c>
      <c r="C37" s="39">
        <f>Лист1!AC35</f>
        <v>4.6</v>
      </c>
      <c r="D37" s="41"/>
      <c r="E37" s="40">
        <f>Лист1!M35</f>
        <v>0</v>
      </c>
      <c r="F37" s="116">
        <f t="shared" si="0"/>
        <v>0</v>
      </c>
    </row>
    <row r="38" spans="1:6" ht="15" customHeight="1" thickBot="1">
      <c r="A38" s="42"/>
      <c r="B38" s="4" t="str">
        <f>Лист1!B36</f>
        <v>помощь в пользовании туалетом, судном</v>
      </c>
      <c r="C38" s="39">
        <f>Лист1!AC36</f>
        <v>3</v>
      </c>
      <c r="D38" s="41"/>
      <c r="E38" s="40">
        <f>Лист1!M36</f>
        <v>0</v>
      </c>
      <c r="F38" s="116">
        <f t="shared" si="0"/>
        <v>0</v>
      </c>
    </row>
    <row r="39" spans="1:6" ht="15" customHeight="1" thickBot="1">
      <c r="A39" s="42"/>
      <c r="B39" s="4" t="str">
        <f>Лист1!B37</f>
        <v>вынос судна и его санобработка</v>
      </c>
      <c r="C39" s="39">
        <f>Лист1!AC37</f>
        <v>5.2</v>
      </c>
      <c r="D39" s="41"/>
      <c r="E39" s="40">
        <f>Лист1!M37</f>
        <v>0</v>
      </c>
      <c r="F39" s="116">
        <f t="shared" si="0"/>
        <v>0</v>
      </c>
    </row>
    <row r="40" spans="1:6" ht="15" customHeight="1" thickBot="1">
      <c r="A40" s="42"/>
      <c r="B40" s="4" t="str">
        <f>Лист1!B38</f>
        <v>мытьё рук</v>
      </c>
      <c r="C40" s="39">
        <f>Лист1!AC38</f>
        <v>2.8</v>
      </c>
      <c r="D40" s="41"/>
      <c r="E40" s="40">
        <f>Лист1!M38</f>
        <v>0</v>
      </c>
      <c r="F40" s="116">
        <f t="shared" si="0"/>
        <v>0</v>
      </c>
    </row>
    <row r="41" spans="1:6" ht="15" customHeight="1" thickBot="1">
      <c r="A41" s="42"/>
      <c r="B41" s="4" t="str">
        <f>Лист1!B39</f>
        <v>мытьё ног</v>
      </c>
      <c r="C41" s="39">
        <f>Лист1!AC39</f>
        <v>4.4</v>
      </c>
      <c r="D41" s="41"/>
      <c r="E41" s="40">
        <f>Лист1!M39</f>
        <v>0</v>
      </c>
      <c r="F41" s="116">
        <f t="shared" si="0"/>
        <v>0</v>
      </c>
    </row>
    <row r="42" spans="1:6" ht="15" customHeight="1" thickBot="1">
      <c r="A42" s="42"/>
      <c r="B42" s="4" t="str">
        <f>Лист1!B40</f>
        <v>мытьё лица</v>
      </c>
      <c r="C42" s="39">
        <f>Лист1!AC40</f>
        <v>2.2</v>
      </c>
      <c r="D42" s="41"/>
      <c r="E42" s="40">
        <f>Лист1!M40</f>
        <v>0</v>
      </c>
      <c r="F42" s="116">
        <f t="shared" si="0"/>
        <v>0</v>
      </c>
    </row>
    <row r="43" spans="1:6" ht="15" customHeight="1" thickBot="1">
      <c r="A43" s="42"/>
      <c r="B43" s="4" t="str">
        <f>Лист1!B41</f>
        <v>мытьё головы</v>
      </c>
      <c r="C43" s="39">
        <f>Лист1!AC41</f>
        <v>5.8</v>
      </c>
      <c r="D43" s="41"/>
      <c r="E43" s="40">
        <f>Лист1!M41</f>
        <v>0</v>
      </c>
      <c r="F43" s="116">
        <f t="shared" si="0"/>
        <v>0</v>
      </c>
    </row>
    <row r="44" spans="1:6" ht="15" customHeight="1" thickBot="1">
      <c r="A44" s="42"/>
      <c r="B44" s="4" t="str">
        <f>Лист1!B42</f>
        <v>Содействие в организации ритуальных усл.</v>
      </c>
      <c r="C44" s="39">
        <f>Лист1!AC42</f>
        <v>55</v>
      </c>
      <c r="D44" s="41"/>
      <c r="E44" s="40">
        <f>Лист1!M42</f>
        <v>0</v>
      </c>
      <c r="F44" s="116">
        <f t="shared" si="0"/>
        <v>0</v>
      </c>
    </row>
    <row r="45" spans="1:6" ht="15" customHeight="1" thickBot="1">
      <c r="A45" s="81"/>
      <c r="B45" s="23" t="s">
        <v>112</v>
      </c>
      <c r="C45" s="82"/>
      <c r="D45" s="82"/>
      <c r="E45" s="82"/>
      <c r="F45" s="82"/>
    </row>
    <row r="46" spans="1:6" ht="15" customHeight="1" thickBot="1">
      <c r="A46" s="42"/>
      <c r="B46" s="4" t="str">
        <f>Лист1!B44</f>
        <v>Забор и сдача  анализов</v>
      </c>
      <c r="C46" s="39">
        <f>Лист1!AC44</f>
        <v>13.8</v>
      </c>
      <c r="D46" s="41"/>
      <c r="E46" s="40">
        <f>Лист1!M44</f>
        <v>0</v>
      </c>
      <c r="F46" s="116">
        <f t="shared" si="0"/>
        <v>0</v>
      </c>
    </row>
    <row r="47" spans="1:6" ht="15" customHeight="1" thickBot="1">
      <c r="A47" s="42"/>
      <c r="B47" s="4" t="str">
        <f>Лист1!B45</f>
        <v>содействие в обеспечен. Лекарствами</v>
      </c>
      <c r="C47" s="39">
        <f>Лист1!AC45</f>
        <v>10.4</v>
      </c>
      <c r="D47" s="41"/>
      <c r="E47" s="40">
        <f>Лист1!M45</f>
        <v>0</v>
      </c>
      <c r="F47" s="116">
        <f t="shared" si="0"/>
        <v>0</v>
      </c>
    </row>
    <row r="48" spans="1:6" ht="15" customHeight="1" thickBot="1">
      <c r="A48" s="42"/>
      <c r="B48" s="4" t="str">
        <f>Лист1!B46</f>
        <v>проведение оздоровительных мероприятий</v>
      </c>
      <c r="C48" s="39">
        <f>Лист1!AC46</f>
        <v>7.6</v>
      </c>
      <c r="D48" s="41"/>
      <c r="E48" s="40">
        <f>Лист1!M46</f>
        <v>0</v>
      </c>
      <c r="F48" s="116">
        <f t="shared" si="0"/>
        <v>0</v>
      </c>
    </row>
    <row r="49" spans="1:6" ht="15" customHeight="1" thickBot="1">
      <c r="A49" s="42"/>
      <c r="B49" s="4" t="str">
        <f>Лист1!B47</f>
        <v>измерение температуры</v>
      </c>
      <c r="C49" s="39">
        <f>Лист1!AC47</f>
        <v>2.2</v>
      </c>
      <c r="D49" s="41"/>
      <c r="E49" s="40">
        <f>Лист1!M47</f>
        <v>0</v>
      </c>
      <c r="F49" s="116">
        <f t="shared" si="0"/>
        <v>0</v>
      </c>
    </row>
    <row r="50" spans="1:6" ht="15" customHeight="1" thickBot="1">
      <c r="A50" s="42"/>
      <c r="B50" s="4" t="str">
        <f>Лист1!B48</f>
        <v>измерение давления</v>
      </c>
      <c r="C50" s="39">
        <f>Лист1!AC48</f>
        <v>2.2</v>
      </c>
      <c r="D50" s="41"/>
      <c r="E50" s="40">
        <f>Лист1!M48</f>
        <v>0</v>
      </c>
      <c r="F50" s="116">
        <f t="shared" si="0"/>
        <v>0</v>
      </c>
    </row>
    <row r="51" spans="1:6" ht="15" customHeight="1" thickBot="1">
      <c r="A51" s="42"/>
      <c r="B51" s="4" t="str">
        <f>Лист1!B49</f>
        <v>содействие в приёме лекарств</v>
      </c>
      <c r="C51" s="39">
        <f>Лист1!AC49</f>
        <v>3.4</v>
      </c>
      <c r="D51" s="41"/>
      <c r="E51" s="40">
        <f>Лист1!M49</f>
        <v>0</v>
      </c>
      <c r="F51" s="116">
        <f t="shared" si="0"/>
        <v>0</v>
      </c>
    </row>
    <row r="52" spans="1:6" ht="15" customHeight="1" thickBot="1">
      <c r="A52" s="42"/>
      <c r="B52" s="4" t="str">
        <f>Лист1!B50</f>
        <v>посещение ЛПУ (без гражданина)</v>
      </c>
      <c r="C52" s="39">
        <f>Лист1!AC50</f>
        <v>13.8</v>
      </c>
      <c r="D52" s="41"/>
      <c r="E52" s="40">
        <f>Лист1!M50</f>
        <v>0</v>
      </c>
      <c r="F52" s="116">
        <f t="shared" si="0"/>
        <v>0</v>
      </c>
    </row>
    <row r="53" spans="1:6" ht="15" customHeight="1" thickBot="1">
      <c r="A53" s="42"/>
      <c r="B53" s="4" t="str">
        <f>Лист1!B51</f>
        <v>Сопровожден на приём к специалист (1час)</v>
      </c>
      <c r="C53" s="39">
        <f>Лист1!AC51</f>
        <v>15.2</v>
      </c>
      <c r="D53" s="41"/>
      <c r="E53" s="40">
        <f>Лист1!M51</f>
        <v>0</v>
      </c>
      <c r="F53" s="116">
        <f t="shared" si="0"/>
        <v>0</v>
      </c>
    </row>
    <row r="54" spans="1:6" ht="15" customHeight="1" thickBot="1">
      <c r="A54" s="42"/>
      <c r="B54" s="4" t="str">
        <f>Лист1!B52</f>
        <v>посещение в стационаре</v>
      </c>
      <c r="C54" s="39">
        <f>Лист1!AC52</f>
        <v>13.8</v>
      </c>
      <c r="D54" s="41"/>
      <c r="E54" s="40">
        <f>Лист1!M52</f>
        <v>0</v>
      </c>
      <c r="F54" s="116">
        <f t="shared" si="0"/>
        <v>0</v>
      </c>
    </row>
    <row r="55" spans="1:6" ht="15" customHeight="1" thickBot="1">
      <c r="A55" s="42"/>
      <c r="B55" s="4" t="str">
        <f>Лист1!B53</f>
        <v>содействие в госпитализации</v>
      </c>
      <c r="C55" s="39">
        <f>Лист1!AC53</f>
        <v>15.2</v>
      </c>
      <c r="D55" s="41"/>
      <c r="E55" s="40">
        <f>Лист1!M53</f>
        <v>0</v>
      </c>
      <c r="F55" s="116">
        <f t="shared" si="0"/>
        <v>0</v>
      </c>
    </row>
    <row r="56" spans="1:6" ht="15" customHeight="1" thickBot="1">
      <c r="A56" s="42"/>
      <c r="B56" s="4" t="str">
        <f>Лист1!B54</f>
        <v>сод. В проведении медико-соц. Экспертизы</v>
      </c>
      <c r="C56" s="39">
        <f>Лист1!AC54</f>
        <v>20.6</v>
      </c>
      <c r="D56" s="41"/>
      <c r="E56" s="40">
        <f>Лист1!M54</f>
        <v>0</v>
      </c>
      <c r="F56" s="116">
        <f t="shared" si="0"/>
        <v>0</v>
      </c>
    </row>
    <row r="57" spans="1:6" ht="15" customHeight="1" thickBot="1">
      <c r="A57" s="42"/>
      <c r="B57" s="4" t="str">
        <f>Лист1!B55</f>
        <v>Сод. в получении санат-курортн.путёвки </v>
      </c>
      <c r="C57" s="39">
        <f>Лист1!AC55</f>
        <v>13.8</v>
      </c>
      <c r="D57" s="41"/>
      <c r="E57" s="40">
        <f>Лист1!M55</f>
        <v>0</v>
      </c>
      <c r="F57" s="116">
        <f t="shared" si="0"/>
        <v>0</v>
      </c>
    </row>
    <row r="58" spans="1:6" ht="15" customHeight="1" thickBot="1">
      <c r="A58" s="81"/>
      <c r="B58" s="23" t="s">
        <v>336</v>
      </c>
      <c r="C58" s="82"/>
      <c r="D58" s="82"/>
      <c r="E58" s="82"/>
      <c r="F58" s="121"/>
    </row>
    <row r="59" spans="1:6" ht="15" customHeight="1" thickBot="1">
      <c r="A59" s="42"/>
      <c r="B59" s="4" t="str">
        <f>Лист1!B57</f>
        <v>Беседа</v>
      </c>
      <c r="C59" s="39">
        <f>Лист1!AC57</f>
        <v>6.8</v>
      </c>
      <c r="D59" s="41"/>
      <c r="E59" s="40">
        <f>Лист1!M57</f>
        <v>0</v>
      </c>
      <c r="F59" s="116">
        <f t="shared" si="0"/>
        <v>0</v>
      </c>
    </row>
    <row r="60" spans="1:6" ht="15" customHeight="1" thickBot="1">
      <c r="A60" s="42"/>
      <c r="B60" s="4" t="str">
        <f>Лист1!B58</f>
        <v>содейств. в получении психологической пом.</v>
      </c>
      <c r="C60" s="39">
        <f>Лист1!AC58</f>
        <v>8.6</v>
      </c>
      <c r="D60" s="41"/>
      <c r="E60" s="40">
        <f>Лист1!M58</f>
        <v>0</v>
      </c>
      <c r="F60" s="116">
        <f t="shared" si="0"/>
        <v>0</v>
      </c>
    </row>
    <row r="61" spans="1:6" ht="15" customHeight="1" thickBot="1">
      <c r="A61" s="81"/>
      <c r="B61" s="23" t="s">
        <v>341</v>
      </c>
      <c r="C61" s="82"/>
      <c r="D61" s="82"/>
      <c r="E61" s="82"/>
      <c r="F61" s="121"/>
    </row>
    <row r="62" spans="1:6" ht="15.75" thickBot="1">
      <c r="A62" s="41"/>
      <c r="B62" s="4"/>
      <c r="C62" s="39"/>
      <c r="D62" s="41"/>
      <c r="E62" s="40">
        <f>Лист1!M60</f>
        <v>0</v>
      </c>
      <c r="F62" s="116"/>
    </row>
    <row r="63" spans="1:6" ht="15.75" thickBot="1">
      <c r="A63" s="91"/>
      <c r="B63" s="4" t="str">
        <f>Лист1!B61</f>
        <v>помощь в оформлении документов</v>
      </c>
      <c r="C63" s="39">
        <f>Лист1!AC61</f>
        <v>11.4</v>
      </c>
      <c r="D63" s="91"/>
      <c r="E63" s="40">
        <f>Лист1!M61</f>
        <v>0</v>
      </c>
      <c r="F63" s="116">
        <f t="shared" si="0"/>
        <v>0</v>
      </c>
    </row>
    <row r="64" spans="1:6" ht="15.75" thickBot="1">
      <c r="A64" s="43"/>
      <c r="B64" s="4" t="str">
        <f>Лист1!B62</f>
        <v>содействие в получении мер соцподдержк</v>
      </c>
      <c r="C64" s="39">
        <f>Лист1!AC62</f>
        <v>11.4</v>
      </c>
      <c r="D64" s="43"/>
      <c r="E64" s="40">
        <f>Лист1!M62</f>
        <v>0</v>
      </c>
      <c r="F64" s="116">
        <f t="shared" si="0"/>
        <v>0</v>
      </c>
    </row>
    <row r="65" spans="1:6" ht="15.75" thickBot="1">
      <c r="A65" s="43"/>
      <c r="B65" s="4" t="str">
        <f>Лист1!B63</f>
        <v>оказание помощи по вопросам пенсии</v>
      </c>
      <c r="C65" s="39">
        <f>Лист1!AC63</f>
        <v>13.8</v>
      </c>
      <c r="D65" s="43"/>
      <c r="E65" s="40">
        <f>Лист1!M63</f>
        <v>0</v>
      </c>
      <c r="F65" s="116">
        <f t="shared" si="0"/>
        <v>0</v>
      </c>
    </row>
    <row r="66" spans="1:6" ht="15.75" thickBot="1">
      <c r="A66" s="83"/>
      <c r="B66" s="23" t="s">
        <v>343</v>
      </c>
      <c r="C66" s="83"/>
      <c r="D66" s="83"/>
      <c r="E66" s="83"/>
      <c r="F66" s="122"/>
    </row>
    <row r="67" spans="1:6" ht="15.75" thickBot="1">
      <c r="A67" s="91"/>
      <c r="B67" s="4" t="str">
        <f>Лист1!B65</f>
        <v>оказание помощи написании писем, смс</v>
      </c>
      <c r="C67" s="39">
        <f>Лист1!AC65</f>
        <v>5.8</v>
      </c>
      <c r="D67" s="91"/>
      <c r="E67" s="40">
        <f>Лист1!M65</f>
        <v>0</v>
      </c>
      <c r="F67" s="116">
        <f t="shared" si="0"/>
        <v>0</v>
      </c>
    </row>
    <row r="68" spans="1:6" ht="15.75" thickBot="1">
      <c r="A68" s="43"/>
      <c r="B68" s="4" t="str">
        <f>Лист1!B66</f>
        <v>содействие в посещ. культурн мероприятий</v>
      </c>
      <c r="C68" s="39">
        <f>Лист1!AC66</f>
        <v>13.8</v>
      </c>
      <c r="D68" s="43"/>
      <c r="E68" s="40">
        <f>Лист1!M66</f>
        <v>0</v>
      </c>
      <c r="F68" s="116">
        <f t="shared" si="0"/>
        <v>0</v>
      </c>
    </row>
    <row r="69" spans="1:6" ht="15.75" thickBot="1">
      <c r="A69" s="43"/>
      <c r="B69" s="4" t="str">
        <f>Лист1!B67</f>
        <v>обучение инвалидов польз.ср.ухода и реабил.</v>
      </c>
      <c r="C69" s="39">
        <f>Лист1!AC67</f>
        <v>9.2</v>
      </c>
      <c r="D69" s="43"/>
      <c r="E69" s="40">
        <f>Лист1!M67</f>
        <v>0</v>
      </c>
      <c r="F69" s="116">
        <f t="shared" si="0"/>
        <v>0</v>
      </c>
    </row>
    <row r="70" spans="1:6" ht="15.75" thickBot="1">
      <c r="A70" s="43"/>
      <c r="B70" s="78" t="s">
        <v>288</v>
      </c>
      <c r="C70" s="39"/>
      <c r="D70" s="43"/>
      <c r="E70" s="40">
        <f>SUM(E11:E69)</f>
        <v>0</v>
      </c>
      <c r="F70" s="116">
        <f>SUM(F11:F69)</f>
        <v>0</v>
      </c>
    </row>
    <row r="71" spans="1:6" ht="15">
      <c r="A71" s="74"/>
      <c r="B71" s="70"/>
      <c r="C71" s="75"/>
      <c r="D71" s="74"/>
      <c r="E71" s="76"/>
      <c r="F71" s="77"/>
    </row>
    <row r="72" spans="2:6" ht="15">
      <c r="B72" s="12" t="s">
        <v>267</v>
      </c>
      <c r="C72" s="60" t="str">
        <f>MSumProp(F70)</f>
        <v>Ноль рублей 00 копеек</v>
      </c>
      <c r="D72" s="46"/>
      <c r="E72" s="46"/>
      <c r="F72" s="46"/>
    </row>
    <row r="73" spans="2:5" ht="15">
      <c r="B73" s="12" t="s">
        <v>268</v>
      </c>
      <c r="C73" s="46"/>
      <c r="D73" s="46"/>
      <c r="E73" s="12">
        <f>B4</f>
        <v>0</v>
      </c>
    </row>
    <row r="74" spans="2:5" ht="15">
      <c r="B74" s="50" t="s">
        <v>269</v>
      </c>
      <c r="C74" s="46"/>
      <c r="D74" s="46"/>
      <c r="E74" s="12">
        <f>Лист1!U2</f>
        <v>0</v>
      </c>
    </row>
    <row r="75" spans="2:5" ht="15">
      <c r="B75" s="50" t="s">
        <v>270</v>
      </c>
      <c r="C75" s="46"/>
      <c r="D75" s="46"/>
      <c r="E75" s="12">
        <f>Лист1!J171</f>
        <v>0</v>
      </c>
    </row>
    <row r="76" spans="2:5" ht="15">
      <c r="B76" s="50" t="s">
        <v>271</v>
      </c>
      <c r="C76" s="46"/>
      <c r="D76" s="46"/>
      <c r="E76" s="12" t="s">
        <v>272</v>
      </c>
    </row>
    <row r="77" spans="1:7" ht="15">
      <c r="A77" s="50"/>
      <c r="B77" s="70"/>
      <c r="C77" s="71"/>
      <c r="D77" s="50"/>
      <c r="E77" s="72"/>
      <c r="F77" s="73"/>
      <c r="G77" s="50"/>
    </row>
    <row r="78" spans="1:7" ht="15">
      <c r="A78" s="50"/>
      <c r="B78" s="70"/>
      <c r="C78" s="71"/>
      <c r="D78" s="50"/>
      <c r="E78" s="72"/>
      <c r="F78" s="73"/>
      <c r="G78" s="50"/>
    </row>
    <row r="79" spans="1:7" ht="15">
      <c r="A79" s="50"/>
      <c r="B79" s="70"/>
      <c r="C79" s="71"/>
      <c r="D79" s="50"/>
      <c r="E79" s="72"/>
      <c r="F79" s="73"/>
      <c r="G79" s="50"/>
    </row>
    <row r="80" spans="1:6" ht="15">
      <c r="A80" s="95" t="s">
        <v>265</v>
      </c>
      <c r="B80" s="13" t="str">
        <f>B1</f>
        <v>дог 4-420 от 01.04.2016г</v>
      </c>
      <c r="C80" s="12" t="s">
        <v>266</v>
      </c>
      <c r="E80" s="46">
        <f>E1</f>
        <v>0</v>
      </c>
      <c r="F80" s="46"/>
    </row>
    <row r="81" spans="2:5" ht="15">
      <c r="B81" s="33" t="s">
        <v>250</v>
      </c>
      <c r="E81" s="34"/>
    </row>
    <row r="82" spans="1:5" ht="15">
      <c r="A82" s="34" t="s">
        <v>289</v>
      </c>
      <c r="C82" s="12" t="str">
        <f>Лист1!A3</f>
        <v>июль</v>
      </c>
      <c r="E82" s="12">
        <f>E3</f>
        <v>2019</v>
      </c>
    </row>
    <row r="83" spans="1:6" ht="15">
      <c r="A83" s="35" t="s">
        <v>259</v>
      </c>
      <c r="B83" s="84">
        <f>B4</f>
        <v>0</v>
      </c>
      <c r="C83" s="12" t="s">
        <v>262</v>
      </c>
      <c r="E83" s="46">
        <f>E4</f>
        <v>0</v>
      </c>
      <c r="F83" s="46"/>
    </row>
    <row r="84" spans="1:6" ht="15">
      <c r="A84" s="96"/>
      <c r="B84" s="12">
        <f>B5</f>
        <v>7625</v>
      </c>
      <c r="C84" s="12" t="s">
        <v>264</v>
      </c>
      <c r="E84" s="97">
        <f>E5</f>
        <v>0</v>
      </c>
      <c r="F84" s="97"/>
    </row>
    <row r="85" spans="1:6" ht="15">
      <c r="A85" s="98"/>
      <c r="B85" s="99">
        <f>B6</f>
        <v>3202526533</v>
      </c>
      <c r="C85" s="100" t="str">
        <f>C6</f>
        <v>п/о</v>
      </c>
      <c r="D85" s="46"/>
      <c r="E85" s="46"/>
      <c r="F85" s="46"/>
    </row>
    <row r="86" spans="1:5" ht="15.75" thickBot="1">
      <c r="A86" s="12" t="s">
        <v>251</v>
      </c>
      <c r="C86" s="12" t="s">
        <v>252</v>
      </c>
      <c r="E86" s="12" t="s">
        <v>253</v>
      </c>
    </row>
    <row r="87" spans="1:6" ht="43.5" thickBot="1">
      <c r="A87" s="36" t="s">
        <v>254</v>
      </c>
      <c r="B87" s="37" t="s">
        <v>4</v>
      </c>
      <c r="C87" s="37" t="s">
        <v>255</v>
      </c>
      <c r="D87" s="101" t="s">
        <v>313</v>
      </c>
      <c r="E87" s="37" t="s">
        <v>257</v>
      </c>
      <c r="F87" s="37" t="s">
        <v>258</v>
      </c>
    </row>
    <row r="88" spans="1:6" ht="15.75" thickBot="1">
      <c r="A88" s="43"/>
      <c r="B88" s="5" t="str">
        <f>Лист1!B69</f>
        <v>Сопровожд. на рынок, предпр.торговли</v>
      </c>
      <c r="C88" s="39">
        <f>Лист1!AC69</f>
        <v>50</v>
      </c>
      <c r="D88" s="101" t="s">
        <v>314</v>
      </c>
      <c r="E88" s="40">
        <f>Лист1!M69</f>
        <v>0</v>
      </c>
      <c r="F88" s="116">
        <f>Лист1!N69</f>
        <v>0</v>
      </c>
    </row>
    <row r="89" spans="1:6" ht="15.75" thickBot="1">
      <c r="A89" s="43"/>
      <c r="B89" s="5" t="str">
        <f>Лист1!B70</f>
        <v>Сопровожд. в др.организац. Учрежден.</v>
      </c>
      <c r="C89" s="39">
        <f>Лист1!AC70</f>
        <v>50</v>
      </c>
      <c r="D89" s="101" t="s">
        <v>314</v>
      </c>
      <c r="E89" s="40">
        <f>Лист1!M70</f>
        <v>0</v>
      </c>
      <c r="F89" s="116">
        <f>Лист1!N70</f>
        <v>0</v>
      </c>
    </row>
    <row r="90" spans="1:6" ht="15.75" thickBot="1">
      <c r="A90" s="43"/>
      <c r="B90" s="5" t="str">
        <f>Лист1!B71</f>
        <v>смена положения тела</v>
      </c>
      <c r="C90" s="39">
        <f>Лист1!AC71</f>
        <v>20</v>
      </c>
      <c r="D90" s="101" t="s">
        <v>315</v>
      </c>
      <c r="E90" s="40">
        <f>Лист1!M71</f>
        <v>0</v>
      </c>
      <c r="F90" s="116">
        <f>Лист1!N71</f>
        <v>0</v>
      </c>
    </row>
    <row r="91" spans="1:6" ht="15.75" thickBot="1">
      <c r="A91" s="43"/>
      <c r="B91" s="5" t="str">
        <f>Лист1!B72</f>
        <v>подъем из лежачего - при весе до 80 кг</v>
      </c>
      <c r="C91" s="39">
        <f>Лист1!AC72</f>
        <v>30</v>
      </c>
      <c r="D91" s="101" t="s">
        <v>315</v>
      </c>
      <c r="E91" s="40">
        <f>Лист1!M72</f>
        <v>0</v>
      </c>
      <c r="F91" s="116">
        <f>Лист1!N72</f>
        <v>0</v>
      </c>
    </row>
    <row r="92" spans="1:6" ht="15.75" thickBot="1">
      <c r="A92" s="43"/>
      <c r="B92" s="5" t="str">
        <f>Лист1!B73</f>
        <v>подъем из лежачего при весе более 80 кг</v>
      </c>
      <c r="C92" s="39">
        <f>Лист1!AC73</f>
        <v>50</v>
      </c>
      <c r="D92" s="101" t="s">
        <v>315</v>
      </c>
      <c r="E92" s="40">
        <f>Лист1!M73</f>
        <v>0</v>
      </c>
      <c r="F92" s="116">
        <f>Лист1!N73</f>
        <v>0</v>
      </c>
    </row>
    <row r="93" spans="1:6" ht="15.75" thickBot="1">
      <c r="A93" s="43"/>
      <c r="B93" s="5" t="str">
        <f>Лист1!B74</f>
        <v>Помощь передвижение по жилью</v>
      </c>
      <c r="C93" s="39">
        <f>Лист1!AC74</f>
        <v>30</v>
      </c>
      <c r="D93" s="101" t="s">
        <v>315</v>
      </c>
      <c r="E93" s="40">
        <f>Лист1!M74</f>
        <v>0</v>
      </c>
      <c r="F93" s="116">
        <f>Лист1!N74</f>
        <v>0</v>
      </c>
    </row>
    <row r="94" spans="1:6" ht="15.75" thickBot="1">
      <c r="A94" s="43"/>
      <c r="B94" s="5" t="str">
        <f>Лист1!B75</f>
        <v>Услуги сиделки в нерабочее вр. будни</v>
      </c>
      <c r="C94" s="39">
        <f>Лист1!AC75</f>
        <v>200</v>
      </c>
      <c r="D94" s="101" t="s">
        <v>314</v>
      </c>
      <c r="E94" s="40">
        <f>Лист1!M75</f>
        <v>0</v>
      </c>
      <c r="F94" s="116">
        <f>Лист1!N75</f>
        <v>0</v>
      </c>
    </row>
    <row r="95" spans="1:6" ht="15.75" thickBot="1">
      <c r="A95" s="43"/>
      <c r="B95" s="5" t="str">
        <f>Лист1!B76</f>
        <v>Услуги сиделки выход.празд</v>
      </c>
      <c r="C95" s="39">
        <f>Лист1!AC76</f>
        <v>400</v>
      </c>
      <c r="D95" s="101" t="s">
        <v>314</v>
      </c>
      <c r="E95" s="40">
        <f>Лист1!M76</f>
        <v>0</v>
      </c>
      <c r="F95" s="116">
        <f>Лист1!N76</f>
        <v>0</v>
      </c>
    </row>
    <row r="96" spans="1:6" ht="15.75" thickBot="1">
      <c r="A96" s="43"/>
      <c r="B96" s="5" t="str">
        <f>Лист1!B77</f>
        <v>Приобр.промтов,продукт (за пределами)</v>
      </c>
      <c r="C96" s="39">
        <f>Лист1!AC77</f>
        <v>75</v>
      </c>
      <c r="D96" s="101" t="s">
        <v>315</v>
      </c>
      <c r="E96" s="40">
        <f>Лист1!M77</f>
        <v>0</v>
      </c>
      <c r="F96" s="116">
        <f>Лист1!N77</f>
        <v>0</v>
      </c>
    </row>
    <row r="97" spans="1:6" ht="15.75" thickBot="1">
      <c r="A97" s="43"/>
      <c r="B97" s="5" t="str">
        <f>Лист1!B78</f>
        <v>Посещен. организаций без получателя</v>
      </c>
      <c r="C97" s="39">
        <f>Лист1!AC78</f>
        <v>25</v>
      </c>
      <c r="D97" s="101" t="s">
        <v>315</v>
      </c>
      <c r="E97" s="40">
        <f>Лист1!M78</f>
        <v>0</v>
      </c>
      <c r="F97" s="116">
        <f>Лист1!N78</f>
        <v>0</v>
      </c>
    </row>
    <row r="98" spans="1:6" ht="15.75" thickBot="1">
      <c r="A98" s="43"/>
      <c r="B98" s="5" t="str">
        <f>Лист1!B79</f>
        <v>Вызов врача на дом</v>
      </c>
      <c r="C98" s="39">
        <f>Лист1!AC79</f>
        <v>3.4</v>
      </c>
      <c r="D98" s="101" t="s">
        <v>315</v>
      </c>
      <c r="E98" s="40">
        <f>Лист1!M79</f>
        <v>0</v>
      </c>
      <c r="F98" s="116">
        <f>Лист1!N79</f>
        <v>0</v>
      </c>
    </row>
    <row r="99" spans="1:6" ht="15.75" thickBot="1">
      <c r="A99" s="43"/>
      <c r="B99" s="5" t="str">
        <f>Лист1!B80</f>
        <v>Ожидание экстренных служб</v>
      </c>
      <c r="C99" s="39">
        <f>Лист1!AC80</f>
        <v>45</v>
      </c>
      <c r="D99" s="101" t="s">
        <v>314</v>
      </c>
      <c r="E99" s="40">
        <f>Лист1!M80</f>
        <v>0</v>
      </c>
      <c r="F99" s="116">
        <f>Лист1!N80</f>
        <v>0</v>
      </c>
    </row>
    <row r="100" spans="1:6" ht="15.75" thickBot="1">
      <c r="A100" s="43"/>
      <c r="B100" s="5" t="str">
        <f>Лист1!B81</f>
        <v>Замена одноразового подгузника</v>
      </c>
      <c r="C100" s="39">
        <f>Лист1!AC81</f>
        <v>45</v>
      </c>
      <c r="D100" s="101" t="s">
        <v>316</v>
      </c>
      <c r="E100" s="40">
        <f>Лист1!M81</f>
        <v>0</v>
      </c>
      <c r="F100" s="116">
        <f>Лист1!N81</f>
        <v>0</v>
      </c>
    </row>
    <row r="101" spans="1:6" ht="15.75" thickBot="1">
      <c r="A101" s="43"/>
      <c r="B101" s="5" t="str">
        <f>Лист1!B82</f>
        <v>Обработка головы при педикулезе</v>
      </c>
      <c r="C101" s="39">
        <f>Лист1!AC82</f>
        <v>80</v>
      </c>
      <c r="D101" s="101" t="s">
        <v>315</v>
      </c>
      <c r="E101" s="40">
        <f>Лист1!M82</f>
        <v>0</v>
      </c>
      <c r="F101" s="116">
        <f>Лист1!N82</f>
        <v>0</v>
      </c>
    </row>
    <row r="102" spans="1:6" ht="15.75" thickBot="1">
      <c r="A102" s="43"/>
      <c r="B102" s="5" t="str">
        <f>Лист1!B83</f>
        <v>Бритье электробритвой</v>
      </c>
      <c r="C102" s="39">
        <f>Лист1!AC83</f>
        <v>6.6</v>
      </c>
      <c r="D102" s="101" t="s">
        <v>315</v>
      </c>
      <c r="E102" s="40">
        <f>Лист1!M83</f>
        <v>0</v>
      </c>
      <c r="F102" s="116">
        <f>Лист1!N83</f>
        <v>0</v>
      </c>
    </row>
    <row r="103" spans="1:6" ht="15.75" thickBot="1">
      <c r="A103" s="43"/>
      <c r="B103" s="5" t="str">
        <f>Лист1!B84</f>
        <v>Бритье станком</v>
      </c>
      <c r="C103" s="39">
        <f>Лист1!AC84</f>
        <v>8.9</v>
      </c>
      <c r="D103" s="101" t="s">
        <v>315</v>
      </c>
      <c r="E103" s="40">
        <f>Лист1!M84</f>
        <v>0</v>
      </c>
      <c r="F103" s="116">
        <f>Лист1!N84</f>
        <v>0</v>
      </c>
    </row>
    <row r="104" spans="1:6" ht="15.75" thickBot="1">
      <c r="A104" s="43"/>
      <c r="B104" s="5" t="str">
        <f>Лист1!B85</f>
        <v>Гигиеническая стрижка ногтей на руках</v>
      </c>
      <c r="C104" s="39">
        <f>Лист1!AC85</f>
        <v>10</v>
      </c>
      <c r="D104" s="101" t="s">
        <v>315</v>
      </c>
      <c r="E104" s="40">
        <f>Лист1!M85</f>
        <v>0</v>
      </c>
      <c r="F104" s="116">
        <f>Лист1!N85</f>
        <v>0</v>
      </c>
    </row>
    <row r="105" spans="1:6" ht="15.75" thickBot="1">
      <c r="A105" s="43"/>
      <c r="B105" s="5" t="str">
        <f>Лист1!B86</f>
        <v>Гигиеническая стрижка ногтей на ногах</v>
      </c>
      <c r="C105" s="39">
        <f>Лист1!AC86</f>
        <v>15</v>
      </c>
      <c r="D105" s="101" t="s">
        <v>315</v>
      </c>
      <c r="E105" s="40">
        <f>Лист1!M86</f>
        <v>0</v>
      </c>
      <c r="F105" s="116">
        <f>Лист1!N86</f>
        <v>0</v>
      </c>
    </row>
    <row r="106" spans="1:6" ht="15.75" thickBot="1">
      <c r="A106" s="43"/>
      <c r="B106" s="5" t="str">
        <f>Лист1!B87</f>
        <v>Подготовка к приему ванны</v>
      </c>
      <c r="C106" s="39">
        <f>Лист1!AC87</f>
        <v>11.3</v>
      </c>
      <c r="D106" s="101" t="s">
        <v>315</v>
      </c>
      <c r="E106" s="40">
        <f>Лист1!M87</f>
        <v>0</v>
      </c>
      <c r="F106" s="116">
        <f>Лист1!N87</f>
        <v>0</v>
      </c>
    </row>
    <row r="107" spans="1:6" ht="15.75" thickBot="1">
      <c r="A107" s="43"/>
      <c r="B107" s="5" t="str">
        <f>Лист1!B88</f>
        <v>Подготовка к приему бани</v>
      </c>
      <c r="C107" s="39">
        <f>Лист1!AC88</f>
        <v>15.8</v>
      </c>
      <c r="D107" s="101" t="s">
        <v>315</v>
      </c>
      <c r="E107" s="40">
        <f>Лист1!M88</f>
        <v>0</v>
      </c>
      <c r="F107" s="116">
        <f>Лист1!N88</f>
        <v>0</v>
      </c>
    </row>
    <row r="108" spans="1:6" ht="15.75" thickBot="1">
      <c r="A108" s="43"/>
      <c r="B108" s="5" t="str">
        <f>Лист1!B89</f>
        <v>Купание в ванне</v>
      </c>
      <c r="C108" s="39">
        <f>Лист1!AC89</f>
        <v>38.4</v>
      </c>
      <c r="D108" s="101" t="s">
        <v>315</v>
      </c>
      <c r="E108" s="40">
        <f>Лист1!M89</f>
        <v>0</v>
      </c>
      <c r="F108" s="116">
        <f>Лист1!N89</f>
        <v>0</v>
      </c>
    </row>
    <row r="109" spans="1:6" ht="15.75" thickBot="1">
      <c r="A109" s="43"/>
      <c r="B109" s="5" t="str">
        <f>Лист1!B90</f>
        <v>Купание в бане</v>
      </c>
      <c r="C109" s="39">
        <f>Лист1!AC90</f>
        <v>33.8</v>
      </c>
      <c r="D109" s="101" t="s">
        <v>315</v>
      </c>
      <c r="E109" s="40">
        <f>Лист1!M90</f>
        <v>0</v>
      </c>
      <c r="F109" s="116">
        <f>Лист1!N90</f>
        <v>0</v>
      </c>
    </row>
    <row r="110" spans="1:6" ht="15.75" thickBot="1">
      <c r="A110" s="43"/>
      <c r="B110" s="5" t="str">
        <f>Лист1!B91</f>
        <v>Втирание мази</v>
      </c>
      <c r="C110" s="39">
        <f>Лист1!AC91</f>
        <v>2.3</v>
      </c>
      <c r="D110" s="101" t="s">
        <v>315</v>
      </c>
      <c r="E110" s="40">
        <f>Лист1!M91</f>
        <v>0</v>
      </c>
      <c r="F110" s="116">
        <f>Лист1!N91</f>
        <v>0</v>
      </c>
    </row>
    <row r="111" spans="1:6" ht="15.75" thickBot="1">
      <c r="A111" s="43"/>
      <c r="B111" s="5" t="str">
        <f>Лист1!B92</f>
        <v>Закапывание капель </v>
      </c>
      <c r="C111" s="39">
        <f>Лист1!AC92</f>
        <v>4.6</v>
      </c>
      <c r="D111" s="101" t="s">
        <v>315</v>
      </c>
      <c r="E111" s="40">
        <f>Лист1!M92</f>
        <v>0</v>
      </c>
      <c r="F111" s="116">
        <f>Лист1!N92</f>
        <v>0</v>
      </c>
    </row>
    <row r="112" spans="1:6" ht="15.75" thickBot="1">
      <c r="A112" s="43"/>
      <c r="B112" s="5" t="str">
        <f>Лист1!B93</f>
        <v>Гигиеническое укорачивание волос  </v>
      </c>
      <c r="C112" s="39">
        <f>Лист1!AC93</f>
        <v>50</v>
      </c>
      <c r="D112" s="101" t="s">
        <v>315</v>
      </c>
      <c r="E112" s="40">
        <f>Лист1!M93</f>
        <v>0</v>
      </c>
      <c r="F112" s="116">
        <f>Лист1!N93</f>
        <v>0</v>
      </c>
    </row>
    <row r="113" spans="1:6" ht="15.75" thickBot="1">
      <c r="A113" s="43"/>
      <c r="B113" s="5" t="str">
        <f>Лист1!B94</f>
        <v>Стирка белья в благоустр вручную </v>
      </c>
      <c r="C113" s="39">
        <f>Лист1!AC94</f>
        <v>45</v>
      </c>
      <c r="D113" s="101" t="s">
        <v>317</v>
      </c>
      <c r="E113" s="40">
        <f>Лист1!M94</f>
        <v>0</v>
      </c>
      <c r="F113" s="116">
        <f>Лист1!N94</f>
        <v>0</v>
      </c>
    </row>
    <row r="114" spans="1:6" ht="15.75" thickBot="1">
      <c r="A114" s="43"/>
      <c r="B114" s="5" t="str">
        <f>Лист1!B95</f>
        <v>Стирка белья в благоустр машинная </v>
      </c>
      <c r="C114" s="39">
        <f>Лист1!AC95</f>
        <v>22.5</v>
      </c>
      <c r="D114" s="101" t="s">
        <v>314</v>
      </c>
      <c r="E114" s="40">
        <f>Лист1!M95</f>
        <v>0</v>
      </c>
      <c r="F114" s="116">
        <f>Лист1!N95</f>
        <v>0</v>
      </c>
    </row>
    <row r="115" spans="1:6" ht="15.75" thickBot="1">
      <c r="A115" s="43"/>
      <c r="B115" s="5" t="str">
        <f>Лист1!B96</f>
        <v>Стирка белья в благоустр маш с отжимом</v>
      </c>
      <c r="C115" s="39">
        <f>Лист1!AC96</f>
        <v>15.8</v>
      </c>
      <c r="D115" s="101" t="s">
        <v>314</v>
      </c>
      <c r="E115" s="40">
        <f>Лист1!M96</f>
        <v>0</v>
      </c>
      <c r="F115" s="116">
        <f>Лист1!N96</f>
        <v>0</v>
      </c>
    </row>
    <row r="116" spans="1:6" ht="15.75" thickBot="1">
      <c r="A116" s="43"/>
      <c r="B116" s="5" t="str">
        <f>Лист1!B97</f>
        <v>Стирка белья в благоустр автомат загрузка</v>
      </c>
      <c r="C116" s="39">
        <f>Лист1!AC97</f>
        <v>8</v>
      </c>
      <c r="D116" s="101" t="s">
        <v>315</v>
      </c>
      <c r="E116" s="40">
        <f>Лист1!M97</f>
        <v>0</v>
      </c>
      <c r="F116" s="116">
        <f>Лист1!N97</f>
        <v>0</v>
      </c>
    </row>
    <row r="117" spans="1:6" ht="15.75" thickBot="1">
      <c r="A117" s="43"/>
      <c r="B117" s="5" t="str">
        <f>Лист1!B98</f>
        <v>Стирка белья без удобств  вручную </v>
      </c>
      <c r="C117" s="39">
        <f>Лист1!AC98</f>
        <v>50</v>
      </c>
      <c r="D117" s="101" t="s">
        <v>317</v>
      </c>
      <c r="E117" s="40">
        <f>Лист1!M98</f>
        <v>0</v>
      </c>
      <c r="F117" s="116">
        <f>Лист1!N98</f>
        <v>0</v>
      </c>
    </row>
    <row r="118" spans="1:6" ht="15.75" thickBot="1">
      <c r="A118" s="43"/>
      <c r="B118" s="5" t="str">
        <f>Лист1!B99</f>
        <v>Стирка белья без удобств  маш</v>
      </c>
      <c r="C118" s="39">
        <f>Лист1!AC99</f>
        <v>27.1</v>
      </c>
      <c r="D118" s="101" t="s">
        <v>314</v>
      </c>
      <c r="E118" s="40">
        <f>Лист1!M99</f>
        <v>0</v>
      </c>
      <c r="F118" s="116">
        <f>Лист1!N99</f>
        <v>0</v>
      </c>
    </row>
    <row r="119" spans="1:6" ht="15.75" thickBot="1">
      <c r="A119" s="43"/>
      <c r="B119" s="5" t="str">
        <f>Лист1!B100</f>
        <v>Стирка белья без удобств  маш с отжимом</v>
      </c>
      <c r="C119" s="39">
        <f>Лист1!AC100</f>
        <v>20.2</v>
      </c>
      <c r="D119" s="101" t="s">
        <v>314</v>
      </c>
      <c r="E119" s="40">
        <f>Лист1!M100</f>
        <v>0</v>
      </c>
      <c r="F119" s="116">
        <f>Лист1!N100</f>
        <v>0</v>
      </c>
    </row>
    <row r="120" spans="1:6" ht="15.75" thickBot="1">
      <c r="A120" s="43"/>
      <c r="B120" s="5" t="str">
        <f>Лист1!B101</f>
        <v>Стирка белья без удобств автомат загрузка</v>
      </c>
      <c r="C120" s="39">
        <f>Лист1!AC101</f>
        <v>8</v>
      </c>
      <c r="D120" s="101" t="s">
        <v>315</v>
      </c>
      <c r="E120" s="40">
        <f>Лист1!M101</f>
        <v>0</v>
      </c>
      <c r="F120" s="116">
        <f>Лист1!N101</f>
        <v>0</v>
      </c>
    </row>
    <row r="121" spans="1:6" ht="15.75" thickBot="1">
      <c r="A121" s="43"/>
      <c r="B121" s="5" t="str">
        <f>Лист1!B102</f>
        <v>Дополнит полоскание белья и отжим вручн</v>
      </c>
      <c r="C121" s="39">
        <f>Лист1!AC102</f>
        <v>200</v>
      </c>
      <c r="D121" s="101" t="s">
        <v>315</v>
      </c>
      <c r="E121" s="40">
        <f>Лист1!M102</f>
        <v>0</v>
      </c>
      <c r="F121" s="116">
        <f>Лист1!N102</f>
        <v>0</v>
      </c>
    </row>
    <row r="122" spans="1:6" ht="15.75" thickBot="1">
      <c r="A122" s="43"/>
      <c r="B122" s="5" t="str">
        <f>Лист1!B103</f>
        <v>Развешивание постиранного белья</v>
      </c>
      <c r="C122" s="39">
        <f>Лист1!AC103</f>
        <v>2.3</v>
      </c>
      <c r="D122" s="101" t="s">
        <v>318</v>
      </c>
      <c r="E122" s="40">
        <f>Лист1!M103</f>
        <v>0</v>
      </c>
      <c r="F122" s="116">
        <f>Лист1!N103</f>
        <v>0</v>
      </c>
    </row>
    <row r="123" spans="1:6" ht="15.75" thickBot="1">
      <c r="A123" s="43"/>
      <c r="B123" s="5" t="str">
        <f>Лист1!B104</f>
        <v>Навешивание или снятие штор</v>
      </c>
      <c r="C123" s="39">
        <f>Лист1!AC104</f>
        <v>4.6</v>
      </c>
      <c r="D123" s="101" t="s">
        <v>319</v>
      </c>
      <c r="E123" s="40">
        <f>Лист1!M104</f>
        <v>0</v>
      </c>
      <c r="F123" s="116">
        <f>Лист1!N104</f>
        <v>0</v>
      </c>
    </row>
    <row r="124" spans="1:6" ht="15.75" thickBot="1">
      <c r="A124" s="43"/>
      <c r="B124" s="5" t="str">
        <f>Лист1!B105</f>
        <v>Глажение белья</v>
      </c>
      <c r="C124" s="39">
        <f>Лист1!AC105</f>
        <v>11.2</v>
      </c>
      <c r="D124" s="101" t="s">
        <v>317</v>
      </c>
      <c r="E124" s="40">
        <f>Лист1!M105</f>
        <v>0</v>
      </c>
      <c r="F124" s="116">
        <f>Лист1!N105</f>
        <v>0</v>
      </c>
    </row>
    <row r="125" spans="1:6" ht="15.75" thickBot="1">
      <c r="A125" s="43"/>
      <c r="B125" s="5" t="str">
        <f>Лист1!B106</f>
        <v>Мелкий ремонт белья</v>
      </c>
      <c r="C125" s="39">
        <f>Лист1!AC106</f>
        <v>1.1</v>
      </c>
      <c r="D125" s="101" t="s">
        <v>320</v>
      </c>
      <c r="E125" s="40">
        <f>Лист1!M106</f>
        <v>0</v>
      </c>
      <c r="F125" s="116">
        <f>Лист1!N106</f>
        <v>0</v>
      </c>
    </row>
    <row r="126" spans="1:6" ht="15.75" thickBot="1">
      <c r="A126" s="43"/>
      <c r="B126" s="5" t="str">
        <f>Лист1!B107</f>
        <v>Мытье посуды неблагоустроенный сектор</v>
      </c>
      <c r="C126" s="39">
        <f>Лист1!AC107</f>
        <v>4.6</v>
      </c>
      <c r="D126" s="101" t="s">
        <v>321</v>
      </c>
      <c r="E126" s="40">
        <f>Лист1!M107</f>
        <v>0</v>
      </c>
      <c r="F126" s="116">
        <f>Лист1!N107</f>
        <v>0</v>
      </c>
    </row>
    <row r="127" spans="1:6" ht="15.75" thickBot="1">
      <c r="A127" s="43"/>
      <c r="B127" s="5" t="str">
        <f>Лист1!B108</f>
        <v>Мытье посуды благоустроенный сектор</v>
      </c>
      <c r="C127" s="39">
        <f>Лист1!AC108</f>
        <v>2.3</v>
      </c>
      <c r="D127" s="101" t="s">
        <v>321</v>
      </c>
      <c r="E127" s="40">
        <f>Лист1!M108</f>
        <v>0</v>
      </c>
      <c r="F127" s="116">
        <f>Лист1!N108</f>
        <v>0</v>
      </c>
    </row>
    <row r="128" spans="1:6" ht="15.75" thickBot="1">
      <c r="A128" s="43"/>
      <c r="B128" s="5" t="str">
        <f>Лист1!B109</f>
        <v>Мытье панелей, дверей</v>
      </c>
      <c r="C128" s="39">
        <f>Лист1!AC109</f>
        <v>2.3</v>
      </c>
      <c r="D128" s="101" t="s">
        <v>322</v>
      </c>
      <c r="E128" s="40">
        <f>Лист1!M109</f>
        <v>0</v>
      </c>
      <c r="F128" s="116">
        <f>Лист1!N109</f>
        <v>0</v>
      </c>
    </row>
    <row r="129" spans="1:6" ht="15.75" thickBot="1">
      <c r="A129" s="43"/>
      <c r="B129" s="5" t="str">
        <f>Лист1!B110</f>
        <v>Чистка раковины</v>
      </c>
      <c r="C129" s="39">
        <f>Лист1!AC110</f>
        <v>2.3</v>
      </c>
      <c r="D129" s="101" t="s">
        <v>319</v>
      </c>
      <c r="E129" s="40">
        <f>Лист1!M110</f>
        <v>0</v>
      </c>
      <c r="F129" s="116">
        <f>Лист1!N110</f>
        <v>0</v>
      </c>
    </row>
    <row r="130" spans="1:6" ht="15.75" thickBot="1">
      <c r="A130" s="43"/>
      <c r="B130" s="5" t="str">
        <f>Лист1!B111</f>
        <v>Чистка ванны</v>
      </c>
      <c r="C130" s="39">
        <f>Лист1!AC111</f>
        <v>10</v>
      </c>
      <c r="D130" s="101" t="s">
        <v>319</v>
      </c>
      <c r="E130" s="40">
        <f>Лист1!M111</f>
        <v>0</v>
      </c>
      <c r="F130" s="116">
        <f>Лист1!N111</f>
        <v>0</v>
      </c>
    </row>
    <row r="131" spans="1:6" ht="15.75" thickBot="1">
      <c r="A131" s="43"/>
      <c r="B131" s="5" t="str">
        <f>Лист1!B112</f>
        <v>Чистка унитаза</v>
      </c>
      <c r="C131" s="39">
        <f>Лист1!AC112</f>
        <v>15</v>
      </c>
      <c r="D131" s="101" t="s">
        <v>319</v>
      </c>
      <c r="E131" s="40">
        <f>Лист1!M112</f>
        <v>0</v>
      </c>
      <c r="F131" s="116">
        <f>Лист1!N112</f>
        <v>0</v>
      </c>
    </row>
    <row r="132" spans="1:6" ht="15.75" thickBot="1">
      <c r="A132" s="43"/>
      <c r="B132" s="5" t="str">
        <f>Лист1!B113</f>
        <v>Чистка электрической или газовой печи</v>
      </c>
      <c r="C132" s="39">
        <f>Лист1!AC113</f>
        <v>6.6</v>
      </c>
      <c r="D132" s="101" t="s">
        <v>319</v>
      </c>
      <c r="E132" s="40">
        <f>Лист1!M113</f>
        <v>0</v>
      </c>
      <c r="F132" s="116">
        <f>Лист1!N113</f>
        <v>0</v>
      </c>
    </row>
    <row r="133" spans="1:6" ht="15.75" thickBot="1">
      <c r="A133" s="43"/>
      <c r="B133" s="5" t="str">
        <f>Лист1!B114</f>
        <v>Мытье холодильника</v>
      </c>
      <c r="C133" s="39">
        <f>Лист1!AC114</f>
        <v>15.8</v>
      </c>
      <c r="D133" s="101" t="s">
        <v>319</v>
      </c>
      <c r="E133" s="40">
        <f>Лист1!M114</f>
        <v>0</v>
      </c>
      <c r="F133" s="116">
        <f>Лист1!N114</f>
        <v>0</v>
      </c>
    </row>
    <row r="134" spans="1:6" ht="15.75" thickBot="1">
      <c r="A134" s="43"/>
      <c r="B134" s="5" t="str">
        <f>Лист1!B115</f>
        <v>Мытье окон без очистки от утепления </v>
      </c>
      <c r="C134" s="39">
        <f>Лист1!AC115</f>
        <v>2.3</v>
      </c>
      <c r="D134" s="101" t="s">
        <v>323</v>
      </c>
      <c r="E134" s="40">
        <f>Лист1!M115</f>
        <v>0</v>
      </c>
      <c r="F134" s="116">
        <f>Лист1!N115</f>
        <v>0</v>
      </c>
    </row>
    <row r="135" spans="1:6" ht="15.75" thickBot="1">
      <c r="A135" s="43"/>
      <c r="B135" s="5" t="str">
        <f>Лист1!B116</f>
        <v>Мытье окон с очисткой от утепления</v>
      </c>
      <c r="C135" s="39">
        <f>Лист1!AC116</f>
        <v>4.6</v>
      </c>
      <c r="D135" s="101" t="s">
        <v>323</v>
      </c>
      <c r="E135" s="40">
        <f>Лист1!M116</f>
        <v>0</v>
      </c>
      <c r="F135" s="116">
        <f>Лист1!N116</f>
        <v>0</v>
      </c>
    </row>
    <row r="136" spans="1:6" ht="15.75" thickBot="1">
      <c r="A136" s="43"/>
      <c r="B136" s="5" t="str">
        <f>Лист1!B117</f>
        <v>Утепление рам к зиме</v>
      </c>
      <c r="C136" s="39">
        <f>Лист1!AC117</f>
        <v>4.6</v>
      </c>
      <c r="D136" s="101" t="s">
        <v>324</v>
      </c>
      <c r="E136" s="40">
        <f>Лист1!M117</f>
        <v>0</v>
      </c>
      <c r="F136" s="116">
        <f>Лист1!N117</f>
        <v>0</v>
      </c>
    </row>
    <row r="137" spans="1:6" ht="15.75" thickBot="1">
      <c r="A137" s="43"/>
      <c r="B137" s="5" t="str">
        <f>Лист1!B118</f>
        <v>Мытье отопительной батареи</v>
      </c>
      <c r="C137" s="39">
        <f>Лист1!AC118</f>
        <v>4.6</v>
      </c>
      <c r="D137" s="101" t="s">
        <v>324</v>
      </c>
      <c r="E137" s="40">
        <f>Лист1!M118</f>
        <v>0</v>
      </c>
      <c r="F137" s="116">
        <f>Лист1!N118</f>
        <v>0</v>
      </c>
    </row>
    <row r="138" spans="1:6" ht="15.75" thickBot="1">
      <c r="A138" s="43"/>
      <c r="B138" s="5" t="str">
        <f>Лист1!B119</f>
        <v>Мытье зеркал, стекол в мебели</v>
      </c>
      <c r="C138" s="39">
        <f>Лист1!AC119</f>
        <v>2.3</v>
      </c>
      <c r="D138" s="101" t="s">
        <v>322</v>
      </c>
      <c r="E138" s="40">
        <f>Лист1!M119</f>
        <v>0</v>
      </c>
      <c r="F138" s="116">
        <f>Лист1!N119</f>
        <v>0</v>
      </c>
    </row>
    <row r="139" spans="1:6" ht="15.75" thickBot="1">
      <c r="A139" s="43"/>
      <c r="B139" s="5" t="str">
        <f>Лист1!B120</f>
        <v>Мытье, чистка люстр, бра и т.д.</v>
      </c>
      <c r="C139" s="39">
        <f>Лист1!AC120</f>
        <v>4.6</v>
      </c>
      <c r="D139" s="101" t="s">
        <v>319</v>
      </c>
      <c r="E139" s="40">
        <f>Лист1!M120</f>
        <v>0</v>
      </c>
      <c r="F139" s="116">
        <f>Лист1!N120</f>
        <v>0</v>
      </c>
    </row>
    <row r="140" spans="1:6" ht="15.75" thickBot="1">
      <c r="A140" s="43"/>
      <c r="B140" s="5" t="str">
        <f>Лист1!B121</f>
        <v>Чистка ковра, полов покрыт пылесосом</v>
      </c>
      <c r="C140" s="39">
        <f>Лист1!AC121</f>
        <v>2.3</v>
      </c>
      <c r="D140" s="101" t="s">
        <v>323</v>
      </c>
      <c r="E140" s="40">
        <f>Лист1!M121</f>
        <v>0</v>
      </c>
      <c r="F140" s="116">
        <f>Лист1!N121</f>
        <v>0</v>
      </c>
    </row>
    <row r="141" spans="1:6" ht="15.75" thickBot="1">
      <c r="A141" s="43"/>
      <c r="B141" s="5" t="str">
        <f>Лист1!B122</f>
        <v>Чистка ковра, полов покрыт веником</v>
      </c>
      <c r="C141" s="39">
        <f>Лист1!AC122</f>
        <v>4.6</v>
      </c>
      <c r="D141" s="101" t="s">
        <v>323</v>
      </c>
      <c r="E141" s="40">
        <f>Лист1!M122</f>
        <v>0</v>
      </c>
      <c r="F141" s="116">
        <f>Лист1!N122</f>
        <v>0</v>
      </c>
    </row>
    <row r="142" spans="1:6" ht="15.75" thickBot="1">
      <c r="A142" s="43"/>
      <c r="B142" s="5" t="str">
        <f>Лист1!B123</f>
        <v>Выбивка половиков от пыли на улице</v>
      </c>
      <c r="C142" s="39">
        <f>Лист1!AC123</f>
        <v>4.6</v>
      </c>
      <c r="D142" s="101" t="s">
        <v>325</v>
      </c>
      <c r="E142" s="40">
        <f>Лист1!M123</f>
        <v>0</v>
      </c>
      <c r="F142" s="116">
        <f>Лист1!N123</f>
        <v>0</v>
      </c>
    </row>
    <row r="143" spans="1:6" ht="15.75" thickBot="1">
      <c r="A143" s="43"/>
      <c r="B143" s="5" t="str">
        <f>Лист1!B124</f>
        <v>Борьба с домашними насекомыми</v>
      </c>
      <c r="C143" s="39">
        <f>Лист1!AC124</f>
        <v>2.3</v>
      </c>
      <c r="D143" s="101" t="s">
        <v>323</v>
      </c>
      <c r="E143" s="40">
        <f>Лист1!M124</f>
        <v>0</v>
      </c>
      <c r="F143" s="116">
        <f>Лист1!N124</f>
        <v>0</v>
      </c>
    </row>
    <row r="144" spans="1:6" ht="15.75" thickBot="1">
      <c r="A144" s="43"/>
      <c r="B144" s="5" t="str">
        <f>Лист1!B125</f>
        <v>Мытье полов после ремонта</v>
      </c>
      <c r="C144" s="39">
        <f>Лист1!AC125</f>
        <v>6.6</v>
      </c>
      <c r="D144" s="101" t="s">
        <v>323</v>
      </c>
      <c r="E144" s="40">
        <f>Лист1!M125</f>
        <v>0</v>
      </c>
      <c r="F144" s="116">
        <f>Лист1!N125</f>
        <v>0</v>
      </c>
    </row>
    <row r="145" spans="1:6" ht="15.75" thickBot="1">
      <c r="A145" s="43"/>
      <c r="B145" s="5" t="str">
        <f>Лист1!B126</f>
        <v>Влажная уборка пола, плинтусов </v>
      </c>
      <c r="C145" s="39">
        <f>Лист1!AC126</f>
        <v>6</v>
      </c>
      <c r="D145" s="101" t="s">
        <v>323</v>
      </c>
      <c r="E145" s="40">
        <f>Лист1!M126</f>
        <v>0</v>
      </c>
      <c r="F145" s="116">
        <f>Лист1!N126</f>
        <v>0</v>
      </c>
    </row>
    <row r="146" spans="1:6" ht="15.75" thickBot="1">
      <c r="A146" s="43"/>
      <c r="B146" s="5" t="str">
        <f>Лист1!B127</f>
        <v>Чистка и дезинфекция душевой кабины</v>
      </c>
      <c r="C146" s="39">
        <f>Лист1!AC127</f>
        <v>50</v>
      </c>
      <c r="D146" s="101" t="s">
        <v>326</v>
      </c>
      <c r="E146" s="40">
        <f>Лист1!M127</f>
        <v>0</v>
      </c>
      <c r="F146" s="116">
        <f>Лист1!N127</f>
        <v>0</v>
      </c>
    </row>
    <row r="147" spans="1:6" ht="15.75" thickBot="1">
      <c r="A147" s="43"/>
      <c r="B147" s="5" t="str">
        <f>Лист1!B128</f>
        <v>Мытье микроволновки внутри и снаружи</v>
      </c>
      <c r="C147" s="39">
        <f>Лист1!AC128</f>
        <v>20</v>
      </c>
      <c r="D147" s="101" t="s">
        <v>326</v>
      </c>
      <c r="E147" s="40">
        <f>Лист1!M128</f>
        <v>0</v>
      </c>
      <c r="F147" s="116">
        <f>Лист1!N128</f>
        <v>0</v>
      </c>
    </row>
    <row r="148" spans="1:6" ht="17.25" thickBot="1">
      <c r="A148" s="43"/>
      <c r="B148" s="5" t="str">
        <f>Лист1!B129</f>
        <v>Удаление загрязнений от экскрементов </v>
      </c>
      <c r="C148" s="39">
        <f>Лист1!AC129</f>
        <v>80</v>
      </c>
      <c r="D148" s="101" t="s">
        <v>327</v>
      </c>
      <c r="E148" s="40">
        <f>Лист1!M129</f>
        <v>0</v>
      </c>
      <c r="F148" s="116">
        <f>Лист1!N129</f>
        <v>0</v>
      </c>
    </row>
    <row r="149" spans="1:6" ht="15.75" thickBot="1">
      <c r="A149" s="43"/>
      <c r="B149" s="5" t="str">
        <f>Лист1!B130</f>
        <v>Чистка пылесоса</v>
      </c>
      <c r="C149" s="39">
        <f>Лист1!AC130</f>
        <v>25</v>
      </c>
      <c r="D149" s="101" t="s">
        <v>328</v>
      </c>
      <c r="E149" s="40">
        <f>Лист1!M130</f>
        <v>0</v>
      </c>
      <c r="F149" s="116">
        <f>Лист1!N130</f>
        <v>0</v>
      </c>
    </row>
    <row r="150" spans="1:6" ht="15.75" thickBot="1">
      <c r="A150" s="43"/>
      <c r="B150" s="5" t="str">
        <f>Лист1!B131</f>
        <v>Складир белья в шкаф, уборка в шкафу</v>
      </c>
      <c r="C150" s="39">
        <f>Лист1!AC131</f>
        <v>20</v>
      </c>
      <c r="D150" s="101" t="s">
        <v>328</v>
      </c>
      <c r="E150" s="40">
        <f>Лист1!M131</f>
        <v>0</v>
      </c>
      <c r="F150" s="116">
        <f>Лист1!N131</f>
        <v>0</v>
      </c>
    </row>
    <row r="151" spans="1:6" ht="15.75" thickBot="1">
      <c r="A151" s="43"/>
      <c r="B151" s="5" t="str">
        <f>Лист1!B132</f>
        <v>Складирование продуктов в холодильник</v>
      </c>
      <c r="C151" s="39">
        <f>Лист1!AC132</f>
        <v>20</v>
      </c>
      <c r="D151" s="101" t="s">
        <v>328</v>
      </c>
      <c r="E151" s="40">
        <f>Лист1!M132</f>
        <v>0</v>
      </c>
      <c r="F151" s="116">
        <f>Лист1!N132</f>
        <v>0</v>
      </c>
    </row>
    <row r="152" spans="1:6" ht="15.75" thickBot="1">
      <c r="A152" s="43"/>
      <c r="B152" s="5" t="str">
        <f>Лист1!B133</f>
        <v>Уборка веранда, балкон,гараж,стайка</v>
      </c>
      <c r="C152" s="39">
        <f>Лист1!AC133</f>
        <v>100</v>
      </c>
      <c r="D152" s="101" t="s">
        <v>323</v>
      </c>
      <c r="E152" s="40">
        <f>Лист1!M133</f>
        <v>0</v>
      </c>
      <c r="F152" s="116">
        <f>Лист1!N133</f>
        <v>0</v>
      </c>
    </row>
    <row r="153" spans="1:6" ht="15.75" thickBot="1">
      <c r="A153" s="43"/>
      <c r="B153" s="5" t="str">
        <f>Лист1!B134</f>
        <v>Залив воды в отопление в доме из шланга</v>
      </c>
      <c r="C153" s="39">
        <f>Лист1!AC134</f>
        <v>50</v>
      </c>
      <c r="D153" s="101" t="s">
        <v>315</v>
      </c>
      <c r="E153" s="40">
        <f>Лист1!M134</f>
        <v>0</v>
      </c>
      <c r="F153" s="116">
        <f>Лист1!N134</f>
        <v>0</v>
      </c>
    </row>
    <row r="154" spans="1:6" ht="15.75" thickBot="1">
      <c r="A154" s="43"/>
      <c r="B154" s="5" t="str">
        <f>Лист1!B135</f>
        <v>Залив воды в отопление в доме ведро</v>
      </c>
      <c r="C154" s="39">
        <f>Лист1!AC135</f>
        <v>20</v>
      </c>
      <c r="D154" s="101" t="s">
        <v>315</v>
      </c>
      <c r="E154" s="40">
        <f>Лист1!M135</f>
        <v>0</v>
      </c>
      <c r="F154" s="116">
        <f>Лист1!N135</f>
        <v>0</v>
      </c>
    </row>
    <row r="155" spans="1:6" ht="15.75" thickBot="1">
      <c r="A155" s="43"/>
      <c r="B155" s="5" t="str">
        <f>Лист1!B136</f>
        <v>Снятие и установка оконных рам</v>
      </c>
      <c r="C155" s="39">
        <f>Лист1!AC136</f>
        <v>15</v>
      </c>
      <c r="D155" s="101" t="s">
        <v>315</v>
      </c>
      <c r="E155" s="40">
        <f>Лист1!M136</f>
        <v>0</v>
      </c>
      <c r="F155" s="116">
        <f>Лист1!N136</f>
        <v>0</v>
      </c>
    </row>
    <row r="156" spans="1:6" ht="15.75" thickBot="1">
      <c r="A156" s="43"/>
      <c r="B156" s="5" t="str">
        <f>Лист1!B137</f>
        <v>Колка угля, втч, смерзшегося, ведро</v>
      </c>
      <c r="C156" s="39">
        <f>Лист1!AC137</f>
        <v>4.6</v>
      </c>
      <c r="D156" s="101" t="s">
        <v>315</v>
      </c>
      <c r="E156" s="40">
        <f>Лист1!M137</f>
        <v>0</v>
      </c>
      <c r="F156" s="116">
        <f>Лист1!N137</f>
        <v>0</v>
      </c>
    </row>
    <row r="157" spans="1:6" ht="15.75" thickBot="1">
      <c r="A157" s="43"/>
      <c r="B157" s="5" t="str">
        <f>Лист1!B138</f>
        <v>Переноска дров</v>
      </c>
      <c r="C157" s="39">
        <f>Лист1!AC138</f>
        <v>15.9</v>
      </c>
      <c r="D157" s="101" t="s">
        <v>329</v>
      </c>
      <c r="E157" s="40">
        <f>Лист1!M138</f>
        <v>0</v>
      </c>
      <c r="F157" s="116">
        <f>Лист1!N138</f>
        <v>0</v>
      </c>
    </row>
    <row r="158" spans="1:6" ht="15.75" thickBot="1">
      <c r="A158" s="43"/>
      <c r="B158" s="5" t="str">
        <f>Лист1!B139</f>
        <v>Укладка дров в поленницу</v>
      </c>
      <c r="C158" s="39">
        <f>Лист1!AC139</f>
        <v>15.9</v>
      </c>
      <c r="D158" s="101" t="s">
        <v>329</v>
      </c>
      <c r="E158" s="40">
        <f>Лист1!M139</f>
        <v>0</v>
      </c>
      <c r="F158" s="116">
        <f>Лист1!N139</f>
        <v>0</v>
      </c>
    </row>
    <row r="159" spans="1:6" ht="15.75" thickBot="1">
      <c r="A159" s="43"/>
      <c r="B159" s="5" t="str">
        <f>Лист1!B140</f>
        <v>Достав воды (&gt; 30 литров) до 100 м, ведро</v>
      </c>
      <c r="C159" s="39">
        <f>Лист1!AC140</f>
        <v>6.9</v>
      </c>
      <c r="D159" s="101" t="s">
        <v>315</v>
      </c>
      <c r="E159" s="40">
        <f>Лист1!M140</f>
        <v>0</v>
      </c>
      <c r="F159" s="116">
        <f>Лист1!N140</f>
        <v>0</v>
      </c>
    </row>
    <row r="160" spans="1:6" ht="15.75" thickBot="1">
      <c r="A160" s="43"/>
      <c r="B160" s="5" t="str">
        <f>Лист1!B141</f>
        <v>Достав воды (&gt; 30 литров) свыш 100м, ведро</v>
      </c>
      <c r="C160" s="39">
        <f>Лист1!AC141</f>
        <v>9</v>
      </c>
      <c r="D160" s="101" t="s">
        <v>315</v>
      </c>
      <c r="E160" s="40">
        <f>Лист1!M141</f>
        <v>0</v>
      </c>
      <c r="F160" s="116">
        <f>Лист1!N141</f>
        <v>0</v>
      </c>
    </row>
    <row r="161" spans="1:6" ht="15.75" thickBot="1">
      <c r="A161" s="43"/>
      <c r="B161" s="5" t="str">
        <f>Лист1!B142</f>
        <v>Вынос грязной воды в неблаг /секторе, ведро</v>
      </c>
      <c r="C161" s="39">
        <f>Лист1!AC142</f>
        <v>6.9</v>
      </c>
      <c r="D161" s="101" t="s">
        <v>315</v>
      </c>
      <c r="E161" s="40">
        <f>Лист1!M142</f>
        <v>0</v>
      </c>
      <c r="F161" s="116">
        <f>Лист1!N142</f>
        <v>0</v>
      </c>
    </row>
    <row r="162" spans="1:6" ht="15.75" thickBot="1">
      <c r="A162" s="43"/>
      <c r="B162" s="5" t="str">
        <f>Лист1!B143</f>
        <v>Уборка придомовой территории</v>
      </c>
      <c r="C162" s="39">
        <f>Лист1!AC143</f>
        <v>100</v>
      </c>
      <c r="D162" s="101" t="s">
        <v>323</v>
      </c>
      <c r="E162" s="40">
        <f>Лист1!M143</f>
        <v>0</v>
      </c>
      <c r="F162" s="116">
        <f>Лист1!N143</f>
        <v>0</v>
      </c>
    </row>
    <row r="163" spans="1:6" ht="15.75" thickBot="1">
      <c r="A163" s="43"/>
      <c r="B163" s="5" t="str">
        <f>Лист1!B144</f>
        <v>Очистка снега с прохожей части</v>
      </c>
      <c r="C163" s="39">
        <f>Лист1!AC144</f>
        <v>23</v>
      </c>
      <c r="D163" s="101" t="s">
        <v>323</v>
      </c>
      <c r="E163" s="40">
        <f>Лист1!M144</f>
        <v>0</v>
      </c>
      <c r="F163" s="116">
        <f>Лист1!N144</f>
        <v>0</v>
      </c>
    </row>
    <row r="164" spans="1:6" ht="15.75" thickBot="1">
      <c r="A164" s="43"/>
      <c r="B164" s="5" t="str">
        <f>Лист1!B145</f>
        <v>Огород (не более 2 соток) вскапывание</v>
      </c>
      <c r="C164" s="39">
        <f>Лист1!AC145</f>
        <v>38.4</v>
      </c>
      <c r="D164" s="101" t="s">
        <v>330</v>
      </c>
      <c r="E164" s="40">
        <f>Лист1!M145</f>
        <v>0</v>
      </c>
      <c r="F164" s="116">
        <f>Лист1!N145</f>
        <v>0</v>
      </c>
    </row>
    <row r="165" spans="1:6" ht="15.75" thickBot="1">
      <c r="A165" s="43"/>
      <c r="B165" s="5" t="str">
        <f>Лист1!B146</f>
        <v>Огород (&lt;2 с) формир гряд, заделка семян</v>
      </c>
      <c r="C165" s="39">
        <f>Лист1!AC146</f>
        <v>27.1</v>
      </c>
      <c r="D165" s="101" t="s">
        <v>330</v>
      </c>
      <c r="E165" s="40">
        <f>Лист1!M146</f>
        <v>0</v>
      </c>
      <c r="F165" s="116">
        <f>Лист1!N146</f>
        <v>0</v>
      </c>
    </row>
    <row r="166" spans="1:6" ht="15.75" thickBot="1">
      <c r="A166" s="43"/>
      <c r="B166" s="5" t="str">
        <f>Лист1!B147</f>
        <v>Огород (&lt;2с) прополка  вручную</v>
      </c>
      <c r="C166" s="39">
        <f>Лист1!AC147</f>
        <v>24.9</v>
      </c>
      <c r="D166" s="101" t="s">
        <v>330</v>
      </c>
      <c r="E166" s="40">
        <f>Лист1!M147</f>
        <v>0</v>
      </c>
      <c r="F166" s="116">
        <f>Лист1!N147</f>
        <v>0</v>
      </c>
    </row>
    <row r="167" spans="1:6" ht="15.75" thickBot="1">
      <c r="A167" s="43"/>
      <c r="B167" s="5" t="str">
        <f>Лист1!B148</f>
        <v>полив огорода  из шланга</v>
      </c>
      <c r="C167" s="39">
        <f>Лист1!AC148</f>
        <v>11.2</v>
      </c>
      <c r="D167" s="101" t="s">
        <v>330</v>
      </c>
      <c r="E167" s="40">
        <f>Лист1!M148</f>
        <v>0</v>
      </c>
      <c r="F167" s="116">
        <f>Лист1!N148</f>
        <v>0</v>
      </c>
    </row>
    <row r="168" spans="1:6" ht="15.75" thickBot="1">
      <c r="A168" s="43"/>
      <c r="B168" s="5" t="str">
        <f>Лист1!B149</f>
        <v>полив огорода ведро/лейка</v>
      </c>
      <c r="C168" s="39">
        <f>Лист1!AC149</f>
        <v>7</v>
      </c>
      <c r="D168" s="101" t="s">
        <v>331</v>
      </c>
      <c r="E168" s="40">
        <f>Лист1!M149</f>
        <v>0</v>
      </c>
      <c r="F168" s="116">
        <f>Лист1!N149</f>
        <v>0</v>
      </c>
    </row>
    <row r="169" spans="1:6" ht="15.75" thickBot="1">
      <c r="A169" s="43"/>
      <c r="B169" s="5" t="str">
        <f>Лист1!B150</f>
        <v>уборка урожая (кроме картофеля)</v>
      </c>
      <c r="C169" s="39">
        <f>Лист1!AC150</f>
        <v>11.3</v>
      </c>
      <c r="D169" s="101" t="s">
        <v>332</v>
      </c>
      <c r="E169" s="40">
        <f>Лист1!M150</f>
        <v>0</v>
      </c>
      <c r="F169" s="116">
        <f>Лист1!N150</f>
        <v>0</v>
      </c>
    </row>
    <row r="170" spans="1:6" ht="15.75" thickBot="1">
      <c r="A170" s="43"/>
      <c r="B170" s="5" t="str">
        <f>Лист1!B151</f>
        <v>из погреба в доме, ведро   </v>
      </c>
      <c r="C170" s="39">
        <f>Лист1!AC151</f>
        <v>4.6</v>
      </c>
      <c r="D170" s="101" t="s">
        <v>333</v>
      </c>
      <c r="E170" s="40">
        <f>Лист1!M151</f>
        <v>0</v>
      </c>
      <c r="F170" s="116">
        <f>Лист1!N151</f>
        <v>0</v>
      </c>
    </row>
    <row r="171" spans="1:6" ht="15.75" thickBot="1">
      <c r="A171" s="43"/>
      <c r="B171" s="5" t="str">
        <f>Лист1!B152</f>
        <v>из погреба на улице, ведро</v>
      </c>
      <c r="C171" s="39">
        <f>Лист1!AC152</f>
        <v>6.7</v>
      </c>
      <c r="D171" s="101" t="s">
        <v>333</v>
      </c>
      <c r="E171" s="40">
        <f>Лист1!M152</f>
        <v>0</v>
      </c>
      <c r="F171" s="116">
        <f>Лист1!N152</f>
        <v>0</v>
      </c>
    </row>
    <row r="172" spans="1:6" ht="15.75" thickBot="1">
      <c r="A172" s="43"/>
      <c r="B172" s="5" t="str">
        <f>Лист1!B153</f>
        <v>Уход за комнатными растениями,полив</v>
      </c>
      <c r="C172" s="39">
        <f>Лист1!AC153</f>
        <v>10</v>
      </c>
      <c r="D172" s="101" t="s">
        <v>333</v>
      </c>
      <c r="E172" s="40">
        <f>Лист1!M153</f>
        <v>0</v>
      </c>
      <c r="F172" s="116">
        <f>Лист1!N153</f>
        <v>0</v>
      </c>
    </row>
    <row r="173" spans="1:6" ht="15.75" thickBot="1">
      <c r="A173" s="43"/>
      <c r="B173" s="5" t="str">
        <f>Лист1!B154</f>
        <v>взрыхлен, обрез, удален увядших листьев</v>
      </c>
      <c r="C173" s="39">
        <f>Лист1!AC154</f>
        <v>10</v>
      </c>
      <c r="D173" s="101" t="s">
        <v>333</v>
      </c>
      <c r="E173" s="40">
        <f>Лист1!M154</f>
        <v>0</v>
      </c>
      <c r="F173" s="116">
        <f>Лист1!N154</f>
        <v>0</v>
      </c>
    </row>
    <row r="174" spans="1:6" ht="15.75" thickBot="1">
      <c r="A174" s="43"/>
      <c r="B174" s="5" t="str">
        <f>Лист1!B155</f>
        <v>пересадка</v>
      </c>
      <c r="C174" s="39">
        <f>Лист1!AC155</f>
        <v>20</v>
      </c>
      <c r="D174" s="101" t="s">
        <v>333</v>
      </c>
      <c r="E174" s="40">
        <f>Лист1!M155</f>
        <v>0</v>
      </c>
      <c r="F174" s="116">
        <f>Лист1!N155</f>
        <v>0</v>
      </c>
    </row>
    <row r="175" spans="1:6" ht="15.75" thickBot="1">
      <c r="A175" s="43"/>
      <c r="B175" s="5" t="str">
        <f>Лист1!B156</f>
        <v>подкормка</v>
      </c>
      <c r="C175" s="39">
        <f>Лист1!AC156</f>
        <v>10</v>
      </c>
      <c r="D175" s="101" t="s">
        <v>333</v>
      </c>
      <c r="E175" s="40">
        <f>Лист1!M156</f>
        <v>0</v>
      </c>
      <c r="F175" s="116">
        <f>Лист1!N156</f>
        <v>0</v>
      </c>
    </row>
    <row r="176" spans="1:6" ht="15.75" thickBot="1">
      <c r="A176" s="43"/>
      <c r="B176" s="5" t="str">
        <f>Лист1!B157</f>
        <v>Уход за д/животн, птиц  покупка продук</v>
      </c>
      <c r="C176" s="39">
        <f>Лист1!AC157</f>
        <v>100</v>
      </c>
      <c r="D176" s="101" t="s">
        <v>333</v>
      </c>
      <c r="E176" s="40">
        <f>Лист1!M157</f>
        <v>0</v>
      </c>
      <c r="F176" s="116">
        <f>Лист1!N157</f>
        <v>0</v>
      </c>
    </row>
    <row r="177" spans="1:6" ht="15.75" thickBot="1">
      <c r="A177" s="43"/>
      <c r="B177" s="5" t="str">
        <f>Лист1!B158</f>
        <v>Уход за д/животн, птицами  кормление</v>
      </c>
      <c r="C177" s="39">
        <f>Лист1!AC158</f>
        <v>100</v>
      </c>
      <c r="D177" s="101" t="s">
        <v>333</v>
      </c>
      <c r="E177" s="40">
        <f>Лист1!M158</f>
        <v>0</v>
      </c>
      <c r="F177" s="116">
        <f>Лист1!N158</f>
        <v>0</v>
      </c>
    </row>
    <row r="178" spans="1:6" ht="15.75" thickBot="1">
      <c r="A178" s="43"/>
      <c r="B178" s="5" t="str">
        <f>Лист1!B159</f>
        <v>Уход за д/живот,птиц мытье миски, выгул</v>
      </c>
      <c r="C178" s="39">
        <f>Лист1!AC159</f>
        <v>100</v>
      </c>
      <c r="D178" s="101" t="s">
        <v>333</v>
      </c>
      <c r="E178" s="40">
        <f>Лист1!M159</f>
        <v>0</v>
      </c>
      <c r="F178" s="116">
        <f>Лист1!N159</f>
        <v>0</v>
      </c>
    </row>
    <row r="179" spans="1:6" ht="15.75" thickBot="1">
      <c r="A179" s="43"/>
      <c r="B179" s="5" t="str">
        <f>Лист1!B160</f>
        <v>Получен, доставка почт корресп до 7 кг</v>
      </c>
      <c r="C179" s="39">
        <f>Лист1!AC160</f>
        <v>40</v>
      </c>
      <c r="D179" s="101" t="s">
        <v>333</v>
      </c>
      <c r="E179" s="40">
        <f>Лист1!M160</f>
        <v>0</v>
      </c>
      <c r="F179" s="116">
        <f>Лист1!N160</f>
        <v>0</v>
      </c>
    </row>
    <row r="180" spans="1:6" ht="15.75" thickBot="1">
      <c r="A180" s="43"/>
      <c r="B180" s="5" t="str">
        <f>Лист1!B161</f>
        <v>Замена электрической лампы</v>
      </c>
      <c r="C180" s="39">
        <f>Лист1!AC161</f>
        <v>15</v>
      </c>
      <c r="D180" s="101" t="s">
        <v>333</v>
      </c>
      <c r="E180" s="40">
        <f>Лист1!M161</f>
        <v>0</v>
      </c>
      <c r="F180" s="116">
        <f>Лист1!N161</f>
        <v>0</v>
      </c>
    </row>
    <row r="181" spans="1:6" ht="15.75" thickBot="1">
      <c r="A181" s="43"/>
      <c r="B181" s="5" t="str">
        <f>Лист1!B162</f>
        <v>Замена элементов питан в быт. приборах</v>
      </c>
      <c r="C181" s="39">
        <f>Лист1!AC162</f>
        <v>10</v>
      </c>
      <c r="D181" s="101" t="s">
        <v>333</v>
      </c>
      <c r="E181" s="40">
        <f>Лист1!M162</f>
        <v>0</v>
      </c>
      <c r="F181" s="116">
        <f>Лист1!N162</f>
        <v>0</v>
      </c>
    </row>
    <row r="182" spans="1:6" ht="15.75" thickBot="1">
      <c r="A182" s="43"/>
      <c r="B182" s="5" t="str">
        <f>Лист1!B163</f>
        <v>Снятие показ прибор учета воды, элэнерг</v>
      </c>
      <c r="C182" s="39">
        <f>Лист1!AC163</f>
        <v>5</v>
      </c>
      <c r="D182" s="101" t="s">
        <v>333</v>
      </c>
      <c r="E182" s="40">
        <f>Лист1!M163</f>
        <v>0</v>
      </c>
      <c r="F182" s="116">
        <f>Лист1!N163</f>
        <v>0</v>
      </c>
    </row>
    <row r="183" spans="1:6" ht="15.75" thickBot="1">
      <c r="A183" s="43"/>
      <c r="B183" s="5" t="str">
        <f>Лист1!B164</f>
        <v>Уборка могил</v>
      </c>
      <c r="C183" s="39">
        <f>Лист1!AC164</f>
        <v>1000</v>
      </c>
      <c r="D183" s="101" t="s">
        <v>333</v>
      </c>
      <c r="E183" s="40">
        <f>Лист1!M164</f>
        <v>0</v>
      </c>
      <c r="F183" s="116">
        <f>Лист1!N164</f>
        <v>0</v>
      </c>
    </row>
    <row r="184" spans="1:6" ht="15.75" thickBot="1">
      <c r="A184" s="43"/>
      <c r="B184" s="5" t="str">
        <f>Лист1!B165</f>
        <v>Индуктотерапия,«Витафон»</v>
      </c>
      <c r="C184" s="39">
        <f>Лист1!AC165</f>
        <v>10</v>
      </c>
      <c r="D184" s="101" t="s">
        <v>333</v>
      </c>
      <c r="E184" s="40">
        <f>Лист1!M165</f>
        <v>0</v>
      </c>
      <c r="F184" s="116">
        <f>Лист1!N165</f>
        <v>0</v>
      </c>
    </row>
    <row r="185" spans="1:6" ht="15.75" thickBot="1">
      <c r="A185" s="43"/>
      <c r="B185" s="5"/>
      <c r="C185" s="39"/>
      <c r="D185" s="43"/>
      <c r="E185" s="40"/>
      <c r="F185" s="80"/>
    </row>
    <row r="186" spans="1:6" ht="15.75" thickBot="1">
      <c r="A186" s="43"/>
      <c r="B186" s="32" t="s">
        <v>7</v>
      </c>
      <c r="C186" s="43"/>
      <c r="D186" s="43"/>
      <c r="E186" s="79">
        <f>SUM(E88:E185)</f>
        <v>0</v>
      </c>
      <c r="F186" s="117">
        <f>SUM(F88:F185)</f>
        <v>0</v>
      </c>
    </row>
    <row r="188" spans="2:6" ht="15">
      <c r="B188" s="12" t="s">
        <v>267</v>
      </c>
      <c r="C188" s="60" t="str">
        <f>MSumProp(F186)</f>
        <v>Ноль рублей 00 копеек</v>
      </c>
      <c r="D188" s="46"/>
      <c r="E188" s="46"/>
      <c r="F188" s="46"/>
    </row>
    <row r="189" spans="2:5" ht="15">
      <c r="B189" s="12" t="s">
        <v>268</v>
      </c>
      <c r="C189" s="46"/>
      <c r="D189" s="46"/>
      <c r="E189" s="12">
        <f>B4</f>
        <v>0</v>
      </c>
    </row>
    <row r="190" spans="2:5" ht="15">
      <c r="B190" s="50" t="s">
        <v>269</v>
      </c>
      <c r="C190" s="46"/>
      <c r="D190" s="46"/>
      <c r="E190" s="12">
        <f>Лист1!U2</f>
        <v>0</v>
      </c>
    </row>
    <row r="191" spans="2:5" ht="15">
      <c r="B191" s="50" t="s">
        <v>270</v>
      </c>
      <c r="C191" s="46"/>
      <c r="D191" s="46"/>
      <c r="E191" s="12">
        <f>Лист1!J171</f>
        <v>0</v>
      </c>
    </row>
    <row r="192" spans="2:5" ht="15">
      <c r="B192" s="50" t="s">
        <v>271</v>
      </c>
      <c r="C192" s="46"/>
      <c r="D192" s="46"/>
      <c r="E192" s="12" t="s">
        <v>272</v>
      </c>
    </row>
    <row r="194" spans="2:5" ht="15">
      <c r="B194" s="63"/>
      <c r="E194" s="19"/>
    </row>
  </sheetData>
  <sheetProtection password="C7F3" sheet="1" objects="1" scenarios="1"/>
  <printOptions/>
  <pageMargins left="0.7" right="0.17" top="0.75" bottom="0.75" header="0.3" footer="0.3"/>
  <pageSetup horizontalDpi="600" verticalDpi="600" orientation="portrait" paperSize="9" r:id="rId2"/>
  <rowBreaks count="1" manualBreakCount="1">
    <brk id="76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G194"/>
  <sheetViews>
    <sheetView zoomScaleSheetLayoutView="115" workbookViewId="0" topLeftCell="A1">
      <selection activeCell="B80" sqref="B80"/>
    </sheetView>
  </sheetViews>
  <sheetFormatPr defaultColWidth="9.140625" defaultRowHeight="15"/>
  <cols>
    <col min="1" max="1" width="5.7109375" style="12" customWidth="1"/>
    <col min="2" max="2" width="43.00390625" style="12" customWidth="1"/>
    <col min="3" max="3" width="9.140625" style="12" customWidth="1"/>
    <col min="4" max="4" width="8.421875" style="12" customWidth="1"/>
    <col min="5" max="5" width="8.00390625" style="12" customWidth="1"/>
    <col min="6" max="6" width="14.140625" style="12" customWidth="1"/>
    <col min="7" max="16384" width="9.140625" style="12" customWidth="1"/>
  </cols>
  <sheetData>
    <row r="1" spans="1:6" ht="15">
      <c r="A1" s="47" t="s">
        <v>265</v>
      </c>
      <c r="B1" s="13" t="s">
        <v>281</v>
      </c>
      <c r="C1" s="12" t="s">
        <v>266</v>
      </c>
      <c r="E1" s="15"/>
      <c r="F1" s="15"/>
    </row>
    <row r="2" spans="2:5" ht="15">
      <c r="B2" s="33" t="s">
        <v>250</v>
      </c>
      <c r="E2" s="34"/>
    </row>
    <row r="3" spans="1:5" ht="15">
      <c r="A3" s="34" t="s">
        <v>260</v>
      </c>
      <c r="C3" s="12" t="str">
        <f>Лист1!A3</f>
        <v>июль</v>
      </c>
      <c r="E3" s="13">
        <f>Клиент1!E3</f>
        <v>2019</v>
      </c>
    </row>
    <row r="4" spans="1:6" ht="15">
      <c r="A4" s="35" t="s">
        <v>259</v>
      </c>
      <c r="B4" s="93">
        <f>Лист1!O4</f>
        <v>0</v>
      </c>
      <c r="C4" s="12" t="s">
        <v>262</v>
      </c>
      <c r="E4" s="15" t="s">
        <v>280</v>
      </c>
      <c r="F4" s="15"/>
    </row>
    <row r="5" spans="1:6" ht="15">
      <c r="A5" s="61"/>
      <c r="B5" s="13"/>
      <c r="C5" s="12" t="s">
        <v>264</v>
      </c>
      <c r="E5" s="48">
        <v>13504.08</v>
      </c>
      <c r="F5" s="48"/>
    </row>
    <row r="6" spans="1:6" ht="15">
      <c r="A6" s="62"/>
      <c r="B6" s="92" t="s">
        <v>348</v>
      </c>
      <c r="C6" s="49" t="s">
        <v>279</v>
      </c>
      <c r="D6" s="15"/>
      <c r="E6" s="15"/>
      <c r="F6" s="15"/>
    </row>
    <row r="7" spans="1:5" ht="15">
      <c r="A7" s="12" t="s">
        <v>251</v>
      </c>
      <c r="C7" s="12" t="s">
        <v>252</v>
      </c>
      <c r="E7" s="12" t="s">
        <v>253</v>
      </c>
    </row>
    <row r="9" ht="15.75" thickBot="1">
      <c r="A9" s="34" t="s">
        <v>312</v>
      </c>
    </row>
    <row r="10" spans="1:6" ht="33" thickBot="1">
      <c r="A10" s="36" t="s">
        <v>254</v>
      </c>
      <c r="B10" s="37" t="s">
        <v>4</v>
      </c>
      <c r="C10" s="37" t="s">
        <v>255</v>
      </c>
      <c r="D10" s="37" t="s">
        <v>256</v>
      </c>
      <c r="E10" s="37" t="s">
        <v>257</v>
      </c>
      <c r="F10" s="37" t="s">
        <v>258</v>
      </c>
    </row>
    <row r="11" spans="1:6" ht="15" customHeight="1" thickBot="1">
      <c r="A11" s="38"/>
      <c r="B11" s="4" t="str">
        <f>Лист1!B9</f>
        <v>Покупка и доставка продуктов</v>
      </c>
      <c r="C11" s="39">
        <f>Лист1!AC9</f>
        <v>12</v>
      </c>
      <c r="D11" s="36"/>
      <c r="E11" s="40">
        <f>Лист1!O9</f>
        <v>0</v>
      </c>
      <c r="F11" s="116">
        <f>C11*E11</f>
        <v>0</v>
      </c>
    </row>
    <row r="12" spans="1:6" ht="15" customHeight="1" thickBot="1">
      <c r="A12" s="38"/>
      <c r="B12" s="4" t="str">
        <f>Лист1!B10</f>
        <v>Доставка горячих обедов из столовой </v>
      </c>
      <c r="C12" s="39">
        <f>Лист1!AC10</f>
        <v>12</v>
      </c>
      <c r="D12" s="36"/>
      <c r="E12" s="40">
        <f>Лист1!O10</f>
        <v>0</v>
      </c>
      <c r="F12" s="116">
        <f aca="true" t="shared" si="0" ref="F12:F69">C12*E12</f>
        <v>0</v>
      </c>
    </row>
    <row r="13" spans="1:6" ht="15" customHeight="1" thickBot="1">
      <c r="A13" s="38"/>
      <c r="B13" s="4" t="str">
        <f>Лист1!B11</f>
        <v>Покупка и доставка промтоваров</v>
      </c>
      <c r="C13" s="39">
        <f>Лист1!AC11</f>
        <v>12</v>
      </c>
      <c r="D13" s="36"/>
      <c r="E13" s="40">
        <f>Лист1!O11</f>
        <v>0</v>
      </c>
      <c r="F13" s="116">
        <f t="shared" si="0"/>
        <v>0</v>
      </c>
    </row>
    <row r="14" spans="1:6" ht="15" customHeight="1" thickBot="1">
      <c r="A14" s="38"/>
      <c r="B14" s="4" t="str">
        <f>Лист1!B12</f>
        <v>Доставка средств реабилитации</v>
      </c>
      <c r="C14" s="39">
        <f>Лист1!AC12</f>
        <v>19</v>
      </c>
      <c r="D14" s="36"/>
      <c r="E14" s="40">
        <f>Лист1!O12</f>
        <v>0</v>
      </c>
      <c r="F14" s="116">
        <f t="shared" si="0"/>
        <v>0</v>
      </c>
    </row>
    <row r="15" spans="1:6" ht="15" customHeight="1" thickBot="1">
      <c r="A15" s="38"/>
      <c r="B15" s="4" t="str">
        <f>Лист1!B13</f>
        <v>Содейств. в обеспечении книгами, журнал.</v>
      </c>
      <c r="C15" s="39">
        <f>Лист1!AC13</f>
        <v>12</v>
      </c>
      <c r="D15" s="36"/>
      <c r="E15" s="40">
        <f>Лист1!O13</f>
        <v>0</v>
      </c>
      <c r="F15" s="116">
        <f t="shared" si="0"/>
        <v>0</v>
      </c>
    </row>
    <row r="16" spans="1:6" ht="15" customHeight="1" thickBot="1">
      <c r="A16" s="38"/>
      <c r="B16" s="4" t="str">
        <f>Лист1!B14</f>
        <v>Содейств. в организац.пред. услуг др. пред</v>
      </c>
      <c r="C16" s="39">
        <f>Лист1!AC14</f>
        <v>6.9</v>
      </c>
      <c r="D16" s="36"/>
      <c r="E16" s="40">
        <f>Лист1!O14</f>
        <v>0</v>
      </c>
      <c r="F16" s="116">
        <f t="shared" si="0"/>
        <v>0</v>
      </c>
    </row>
    <row r="17" spans="1:6" ht="15" customHeight="1" thickBot="1">
      <c r="A17" s="38"/>
      <c r="B17" s="4" t="str">
        <f>Лист1!B15</f>
        <v>Отправка почты</v>
      </c>
      <c r="C17" s="39">
        <f>Лист1!AC15</f>
        <v>10.4</v>
      </c>
      <c r="D17" s="36"/>
      <c r="E17" s="40">
        <f>Лист1!O15</f>
        <v>0</v>
      </c>
      <c r="F17" s="116">
        <f t="shared" si="0"/>
        <v>0</v>
      </c>
    </row>
    <row r="18" spans="1:6" ht="15" customHeight="1" thickBot="1">
      <c r="A18" s="38"/>
      <c r="B18" s="4" t="str">
        <f>Лист1!B16</f>
        <v>Помощь в приготовлении пищи</v>
      </c>
      <c r="C18" s="39">
        <f>Лист1!AC16</f>
        <v>7.6</v>
      </c>
      <c r="D18" s="41"/>
      <c r="E18" s="40">
        <f>Лист1!O16</f>
        <v>0</v>
      </c>
      <c r="F18" s="116">
        <f t="shared" si="0"/>
        <v>0</v>
      </c>
    </row>
    <row r="19" spans="1:6" ht="15" customHeight="1" thickBot="1">
      <c r="A19" s="38"/>
      <c r="B19" s="4" t="str">
        <f>Лист1!B17</f>
        <v>Приготовление пищи</v>
      </c>
      <c r="C19" s="39">
        <f>Лист1!AC17</f>
        <v>14.4</v>
      </c>
      <c r="D19" s="41"/>
      <c r="E19" s="40">
        <f>Лист1!O17</f>
        <v>0</v>
      </c>
      <c r="F19" s="116">
        <f t="shared" si="0"/>
        <v>0</v>
      </c>
    </row>
    <row r="20" spans="1:6" ht="15" customHeight="1" thickBot="1">
      <c r="A20" s="42"/>
      <c r="B20" s="4" t="str">
        <f>Лист1!B18</f>
        <v>кормление ослабленных получателей соцу.</v>
      </c>
      <c r="C20" s="39">
        <f>Лист1!AC18</f>
        <v>5.8</v>
      </c>
      <c r="D20" s="41"/>
      <c r="E20" s="40">
        <f>Лист1!O18</f>
        <v>0</v>
      </c>
      <c r="F20" s="116">
        <f t="shared" si="0"/>
        <v>0</v>
      </c>
    </row>
    <row r="21" spans="1:6" ht="15" customHeight="1" thickBot="1">
      <c r="A21" s="42"/>
      <c r="B21" s="4" t="str">
        <f>Лист1!B19</f>
        <v>разогрев и подача пищи</v>
      </c>
      <c r="C21" s="39">
        <f>Лист1!AC19</f>
        <v>4.6</v>
      </c>
      <c r="D21" s="41"/>
      <c r="E21" s="40">
        <f>Лист1!O19</f>
        <v>0</v>
      </c>
      <c r="F21" s="116">
        <f t="shared" si="0"/>
        <v>0</v>
      </c>
    </row>
    <row r="22" spans="1:6" ht="15" customHeight="1" thickBot="1">
      <c r="A22" s="42"/>
      <c r="B22" s="4" t="str">
        <f>Лист1!B20</f>
        <v>Оплата ЖКХ и услуг связи</v>
      </c>
      <c r="C22" s="39">
        <f>Лист1!AC20</f>
        <v>6.8</v>
      </c>
      <c r="D22" s="41"/>
      <c r="E22" s="40">
        <f>Лист1!O20</f>
        <v>0</v>
      </c>
      <c r="F22" s="116">
        <f t="shared" si="0"/>
        <v>0</v>
      </c>
    </row>
    <row r="23" spans="1:6" ht="15" customHeight="1" thickBot="1">
      <c r="A23" s="42"/>
      <c r="B23" s="4" t="str">
        <f>Лист1!B21</f>
        <v>Сдача вещей в химчистку/стирку/ремонт</v>
      </c>
      <c r="C23" s="39">
        <f>Лист1!AC21</f>
        <v>13.8</v>
      </c>
      <c r="D23" s="41"/>
      <c r="E23" s="40">
        <f>Лист1!O21</f>
        <v>0</v>
      </c>
      <c r="F23" s="116">
        <f t="shared" si="0"/>
        <v>0</v>
      </c>
    </row>
    <row r="24" spans="1:6" ht="15" customHeight="1" thickBot="1">
      <c r="A24" s="42"/>
      <c r="B24" s="4" t="str">
        <f>Лист1!B22</f>
        <v>содействие в обеспечении топливом</v>
      </c>
      <c r="C24" s="39">
        <f>Лист1!AC22</f>
        <v>13.8</v>
      </c>
      <c r="D24" s="41"/>
      <c r="E24" s="40">
        <f>Лист1!O22</f>
        <v>0</v>
      </c>
      <c r="F24" s="116">
        <f t="shared" si="0"/>
        <v>0</v>
      </c>
    </row>
    <row r="25" spans="1:6" ht="15" customHeight="1" thickBot="1">
      <c r="A25" s="42"/>
      <c r="B25" s="4" t="str">
        <f>Лист1!B23</f>
        <v>сортировка и складирование угля в ведро</v>
      </c>
      <c r="C25" s="39">
        <f>Лист1!AC23</f>
        <v>2.8</v>
      </c>
      <c r="D25" s="41"/>
      <c r="E25" s="40">
        <f>Лист1!O23</f>
        <v>0</v>
      </c>
      <c r="F25" s="116">
        <f t="shared" si="0"/>
        <v>0</v>
      </c>
    </row>
    <row r="26" spans="1:6" ht="15" customHeight="1" thickBot="1">
      <c r="A26" s="42"/>
      <c r="B26" s="4" t="str">
        <f>Лист1!B24</f>
        <v>доставка дров (до 7 кг.)</v>
      </c>
      <c r="C26" s="39">
        <f>Лист1!AC24</f>
        <v>2.8</v>
      </c>
      <c r="D26" s="41"/>
      <c r="E26" s="40">
        <f>Лист1!O24</f>
        <v>0</v>
      </c>
      <c r="F26" s="116">
        <f t="shared" si="0"/>
        <v>0</v>
      </c>
    </row>
    <row r="27" spans="1:6" ht="15" customHeight="1" thickBot="1">
      <c r="A27" s="42"/>
      <c r="B27" s="4" t="str">
        <f>Лист1!B25</f>
        <v>доставка угля (1 ведро)</v>
      </c>
      <c r="C27" s="39">
        <f>Лист1!AC25</f>
        <v>2.4</v>
      </c>
      <c r="D27" s="41"/>
      <c r="E27" s="40">
        <f>Лист1!O25</f>
        <v>0</v>
      </c>
      <c r="F27" s="116">
        <f t="shared" si="0"/>
        <v>0</v>
      </c>
    </row>
    <row r="28" spans="1:6" ht="15" customHeight="1" thickBot="1">
      <c r="A28" s="42"/>
      <c r="B28" s="4" t="str">
        <f>Лист1!B26</f>
        <v>растопка печи</v>
      </c>
      <c r="C28" s="39">
        <f>Лист1!AC26</f>
        <v>4.6</v>
      </c>
      <c r="D28" s="41"/>
      <c r="E28" s="40">
        <f>Лист1!O26</f>
        <v>0</v>
      </c>
      <c r="F28" s="116">
        <f t="shared" si="0"/>
        <v>0</v>
      </c>
    </row>
    <row r="29" spans="1:6" ht="15" customHeight="1" thickBot="1">
      <c r="A29" s="42"/>
      <c r="B29" s="4" t="str">
        <f>Лист1!B27</f>
        <v>очистка топки от золы</v>
      </c>
      <c r="C29" s="39">
        <f>Лист1!AC27</f>
        <v>4.6</v>
      </c>
      <c r="D29" s="41"/>
      <c r="E29" s="40">
        <f>Лист1!O27</f>
        <v>0</v>
      </c>
      <c r="F29" s="116">
        <f t="shared" si="0"/>
        <v>0</v>
      </c>
    </row>
    <row r="30" spans="1:6" ht="15" customHeight="1" thickBot="1">
      <c r="A30" s="42"/>
      <c r="B30" s="4" t="str">
        <f>Лист1!B28</f>
        <v>вынос золы (1 ведро)</v>
      </c>
      <c r="C30" s="39">
        <f>Лист1!AC28</f>
        <v>2.8</v>
      </c>
      <c r="D30" s="41"/>
      <c r="E30" s="40">
        <f>Лист1!O28</f>
        <v>0</v>
      </c>
      <c r="F30" s="116">
        <f t="shared" si="0"/>
        <v>0</v>
      </c>
    </row>
    <row r="31" spans="1:6" ht="15" customHeight="1" thickBot="1">
      <c r="A31" s="42"/>
      <c r="B31" s="4" t="str">
        <f>Лист1!B29</f>
        <v>доставка воды (до 30 литров за посещение)</v>
      </c>
      <c r="C31" s="39">
        <f>Лист1!AC29</f>
        <v>4.2</v>
      </c>
      <c r="D31" s="41"/>
      <c r="E31" s="40">
        <f>Лист1!O29</f>
        <v>0</v>
      </c>
      <c r="F31" s="116">
        <f t="shared" si="0"/>
        <v>0</v>
      </c>
    </row>
    <row r="32" spans="1:6" ht="15" customHeight="1" thickBot="1">
      <c r="A32" s="42"/>
      <c r="B32" s="4" t="str">
        <f>Лист1!B30</f>
        <v>Организация помощи в проведении ремонта</v>
      </c>
      <c r="C32" s="39">
        <f>Лист1!AC30</f>
        <v>20.6</v>
      </c>
      <c r="D32" s="41"/>
      <c r="E32" s="40">
        <f>Лист1!O30</f>
        <v>0</v>
      </c>
      <c r="F32" s="116">
        <f t="shared" si="0"/>
        <v>0</v>
      </c>
    </row>
    <row r="33" spans="1:6" ht="15" customHeight="1" thickBot="1">
      <c r="A33" s="42"/>
      <c r="B33" s="4" t="str">
        <f>Лист1!B31</f>
        <v>влажная очистка мебели от пыли (0,5 часа)</v>
      </c>
      <c r="C33" s="39">
        <f>Лист1!AC31</f>
        <v>6.8</v>
      </c>
      <c r="D33" s="41"/>
      <c r="E33" s="40">
        <f>Лист1!O31</f>
        <v>0</v>
      </c>
      <c r="F33" s="116">
        <f t="shared" si="0"/>
        <v>0</v>
      </c>
    </row>
    <row r="34" spans="1:6" ht="15" customHeight="1" thickBot="1">
      <c r="A34" s="42"/>
      <c r="B34" s="4" t="str">
        <f>Лист1!B32</f>
        <v>вынос мусора (1 ведро)</v>
      </c>
      <c r="C34" s="39">
        <f>Лист1!AC32</f>
        <v>3</v>
      </c>
      <c r="D34" s="41"/>
      <c r="E34" s="40">
        <f>Лист1!O32</f>
        <v>0</v>
      </c>
      <c r="F34" s="116">
        <f t="shared" si="0"/>
        <v>0</v>
      </c>
    </row>
    <row r="35" spans="1:6" ht="15" customHeight="1" thickBot="1">
      <c r="A35" s="42"/>
      <c r="B35" s="4" t="str">
        <f>Лист1!B33</f>
        <v>очистка от пыли полов/стен/мебели (0,5час)</v>
      </c>
      <c r="C35" s="39">
        <f>Лист1!AC33</f>
        <v>6.8</v>
      </c>
      <c r="D35" s="41"/>
      <c r="E35" s="40">
        <f>Лист1!O33</f>
        <v>0</v>
      </c>
      <c r="F35" s="116">
        <f t="shared" si="0"/>
        <v>0</v>
      </c>
    </row>
    <row r="36" spans="1:6" ht="15" customHeight="1" thickBot="1">
      <c r="A36" s="42"/>
      <c r="B36" s="4" t="str">
        <f>Лист1!B34</f>
        <v>обтирание/обмывание/причёсывание</v>
      </c>
      <c r="C36" s="39">
        <f>Лист1!AC34</f>
        <v>10.4</v>
      </c>
      <c r="D36" s="41"/>
      <c r="E36" s="40">
        <f>Лист1!O34</f>
        <v>0</v>
      </c>
      <c r="F36" s="116">
        <f t="shared" si="0"/>
        <v>0</v>
      </c>
    </row>
    <row r="37" spans="1:6" ht="15" customHeight="1" thickBot="1">
      <c r="A37" s="42"/>
      <c r="B37" s="4" t="str">
        <f>Лист1!B35</f>
        <v>смена постельного и (или) нательного белья</v>
      </c>
      <c r="C37" s="39">
        <f>Лист1!AC35</f>
        <v>4.6</v>
      </c>
      <c r="D37" s="41"/>
      <c r="E37" s="40">
        <f>Лист1!O35</f>
        <v>0</v>
      </c>
      <c r="F37" s="116">
        <f t="shared" si="0"/>
        <v>0</v>
      </c>
    </row>
    <row r="38" spans="1:6" ht="15" customHeight="1" thickBot="1">
      <c r="A38" s="42"/>
      <c r="B38" s="4" t="str">
        <f>Лист1!B36</f>
        <v>помощь в пользовании туалетом, судном</v>
      </c>
      <c r="C38" s="39">
        <f>Лист1!AC36</f>
        <v>3</v>
      </c>
      <c r="D38" s="41"/>
      <c r="E38" s="40">
        <f>Лист1!O36</f>
        <v>0</v>
      </c>
      <c r="F38" s="116">
        <f t="shared" si="0"/>
        <v>0</v>
      </c>
    </row>
    <row r="39" spans="1:6" ht="15" customHeight="1" thickBot="1">
      <c r="A39" s="42"/>
      <c r="B39" s="4" t="str">
        <f>Лист1!B37</f>
        <v>вынос судна и его санобработка</v>
      </c>
      <c r="C39" s="39">
        <f>Лист1!AC37</f>
        <v>5.2</v>
      </c>
      <c r="D39" s="41"/>
      <c r="E39" s="40">
        <f>Лист1!O37</f>
        <v>0</v>
      </c>
      <c r="F39" s="116">
        <f t="shared" si="0"/>
        <v>0</v>
      </c>
    </row>
    <row r="40" spans="1:6" ht="15" customHeight="1" thickBot="1">
      <c r="A40" s="42"/>
      <c r="B40" s="4" t="str">
        <f>Лист1!B38</f>
        <v>мытьё рук</v>
      </c>
      <c r="C40" s="39">
        <f>Лист1!AC38</f>
        <v>2.8</v>
      </c>
      <c r="D40" s="41"/>
      <c r="E40" s="40">
        <f>Лист1!O38</f>
        <v>0</v>
      </c>
      <c r="F40" s="116">
        <f t="shared" si="0"/>
        <v>0</v>
      </c>
    </row>
    <row r="41" spans="1:6" ht="15" customHeight="1" thickBot="1">
      <c r="A41" s="42"/>
      <c r="B41" s="4" t="str">
        <f>Лист1!B39</f>
        <v>мытьё ног</v>
      </c>
      <c r="C41" s="39">
        <f>Лист1!AC39</f>
        <v>4.4</v>
      </c>
      <c r="D41" s="41"/>
      <c r="E41" s="40">
        <f>Лист1!O39</f>
        <v>0</v>
      </c>
      <c r="F41" s="116">
        <f t="shared" si="0"/>
        <v>0</v>
      </c>
    </row>
    <row r="42" spans="1:6" ht="15" customHeight="1" thickBot="1">
      <c r="A42" s="42"/>
      <c r="B42" s="4" t="str">
        <f>Лист1!B40</f>
        <v>мытьё лица</v>
      </c>
      <c r="C42" s="39">
        <f>Лист1!AC40</f>
        <v>2.2</v>
      </c>
      <c r="D42" s="41"/>
      <c r="E42" s="40">
        <f>Лист1!O40</f>
        <v>0</v>
      </c>
      <c r="F42" s="116">
        <f t="shared" si="0"/>
        <v>0</v>
      </c>
    </row>
    <row r="43" spans="1:6" ht="15" customHeight="1" thickBot="1">
      <c r="A43" s="42"/>
      <c r="B43" s="4" t="str">
        <f>Лист1!B41</f>
        <v>мытьё головы</v>
      </c>
      <c r="C43" s="39">
        <f>Лист1!AC41</f>
        <v>5.8</v>
      </c>
      <c r="D43" s="41"/>
      <c r="E43" s="40">
        <f>Лист1!O41</f>
        <v>0</v>
      </c>
      <c r="F43" s="116">
        <f t="shared" si="0"/>
        <v>0</v>
      </c>
    </row>
    <row r="44" spans="1:6" ht="15" customHeight="1" thickBot="1">
      <c r="A44" s="42"/>
      <c r="B44" s="4" t="str">
        <f>Лист1!B42</f>
        <v>Содействие в организации ритуальных усл.</v>
      </c>
      <c r="C44" s="39">
        <f>Лист1!AC42</f>
        <v>55</v>
      </c>
      <c r="D44" s="41"/>
      <c r="E44" s="40">
        <f>Лист1!O42</f>
        <v>0</v>
      </c>
      <c r="F44" s="116">
        <f t="shared" si="0"/>
        <v>0</v>
      </c>
    </row>
    <row r="45" spans="1:6" ht="15" customHeight="1" thickBot="1">
      <c r="A45" s="81"/>
      <c r="B45" s="23" t="s">
        <v>112</v>
      </c>
      <c r="C45" s="82"/>
      <c r="D45" s="82"/>
      <c r="E45" s="82"/>
      <c r="F45" s="121"/>
    </row>
    <row r="46" spans="1:6" ht="15" customHeight="1" thickBot="1">
      <c r="A46" s="42"/>
      <c r="B46" s="4" t="str">
        <f>Лист1!B44</f>
        <v>Забор и сдача  анализов</v>
      </c>
      <c r="C46" s="39">
        <f>Лист1!AC44</f>
        <v>13.8</v>
      </c>
      <c r="D46" s="41"/>
      <c r="E46" s="40">
        <f>Лист1!O44</f>
        <v>0</v>
      </c>
      <c r="F46" s="116">
        <f t="shared" si="0"/>
        <v>0</v>
      </c>
    </row>
    <row r="47" spans="1:6" ht="15" customHeight="1" thickBot="1">
      <c r="A47" s="42"/>
      <c r="B47" s="4" t="str">
        <f>Лист1!B45</f>
        <v>содействие в обеспечен. Лекарствами</v>
      </c>
      <c r="C47" s="39">
        <f>Лист1!AC45</f>
        <v>10.4</v>
      </c>
      <c r="D47" s="41"/>
      <c r="E47" s="40">
        <f>Лист1!O45</f>
        <v>0</v>
      </c>
      <c r="F47" s="116">
        <f t="shared" si="0"/>
        <v>0</v>
      </c>
    </row>
    <row r="48" spans="1:6" ht="15" customHeight="1" thickBot="1">
      <c r="A48" s="42"/>
      <c r="B48" s="4" t="str">
        <f>Лист1!B46</f>
        <v>проведение оздоровительных мероприятий</v>
      </c>
      <c r="C48" s="39">
        <f>Лист1!AC46</f>
        <v>7.6</v>
      </c>
      <c r="D48" s="41"/>
      <c r="E48" s="40">
        <f>Лист1!O46</f>
        <v>0</v>
      </c>
      <c r="F48" s="116">
        <f t="shared" si="0"/>
        <v>0</v>
      </c>
    </row>
    <row r="49" spans="1:6" ht="15" customHeight="1" thickBot="1">
      <c r="A49" s="42"/>
      <c r="B49" s="4" t="str">
        <f>Лист1!B47</f>
        <v>измерение температуры</v>
      </c>
      <c r="C49" s="39">
        <f>Лист1!AC47</f>
        <v>2.2</v>
      </c>
      <c r="D49" s="41"/>
      <c r="E49" s="40">
        <f>Лист1!O47</f>
        <v>0</v>
      </c>
      <c r="F49" s="116">
        <f t="shared" si="0"/>
        <v>0</v>
      </c>
    </row>
    <row r="50" spans="1:6" ht="15" customHeight="1" thickBot="1">
      <c r="A50" s="42"/>
      <c r="B50" s="4" t="str">
        <f>Лист1!B48</f>
        <v>измерение давления</v>
      </c>
      <c r="C50" s="39">
        <f>Лист1!AC48</f>
        <v>2.2</v>
      </c>
      <c r="D50" s="41"/>
      <c r="E50" s="40">
        <f>Лист1!O48</f>
        <v>0</v>
      </c>
      <c r="F50" s="116">
        <f t="shared" si="0"/>
        <v>0</v>
      </c>
    </row>
    <row r="51" spans="1:6" ht="15" customHeight="1" thickBot="1">
      <c r="A51" s="42"/>
      <c r="B51" s="4" t="str">
        <f>Лист1!B49</f>
        <v>содействие в приёме лекарств</v>
      </c>
      <c r="C51" s="39">
        <f>Лист1!AC49</f>
        <v>3.4</v>
      </c>
      <c r="D51" s="41"/>
      <c r="E51" s="40">
        <f>Лист1!O49</f>
        <v>0</v>
      </c>
      <c r="F51" s="116">
        <f t="shared" si="0"/>
        <v>0</v>
      </c>
    </row>
    <row r="52" spans="1:6" ht="15" customHeight="1" thickBot="1">
      <c r="A52" s="42"/>
      <c r="B52" s="4" t="str">
        <f>Лист1!B50</f>
        <v>посещение ЛПУ (без гражданина)</v>
      </c>
      <c r="C52" s="39">
        <f>Лист1!AC50</f>
        <v>13.8</v>
      </c>
      <c r="D52" s="41"/>
      <c r="E52" s="40">
        <f>Лист1!O50</f>
        <v>0</v>
      </c>
      <c r="F52" s="116">
        <f t="shared" si="0"/>
        <v>0</v>
      </c>
    </row>
    <row r="53" spans="1:6" ht="15" customHeight="1" thickBot="1">
      <c r="A53" s="42"/>
      <c r="B53" s="4" t="str">
        <f>Лист1!B51</f>
        <v>Сопровожден на приём к специалист (1час)</v>
      </c>
      <c r="C53" s="39">
        <f>Лист1!AC51</f>
        <v>15.2</v>
      </c>
      <c r="D53" s="41"/>
      <c r="E53" s="40">
        <f>Лист1!O51</f>
        <v>0</v>
      </c>
      <c r="F53" s="116">
        <f t="shared" si="0"/>
        <v>0</v>
      </c>
    </row>
    <row r="54" spans="1:6" ht="15" customHeight="1" thickBot="1">
      <c r="A54" s="42"/>
      <c r="B54" s="4" t="str">
        <f>Лист1!B52</f>
        <v>посещение в стационаре</v>
      </c>
      <c r="C54" s="39">
        <f>Лист1!AC52</f>
        <v>13.8</v>
      </c>
      <c r="D54" s="41"/>
      <c r="E54" s="40">
        <f>Лист1!O52</f>
        <v>0</v>
      </c>
      <c r="F54" s="116">
        <f t="shared" si="0"/>
        <v>0</v>
      </c>
    </row>
    <row r="55" spans="1:6" ht="15" customHeight="1" thickBot="1">
      <c r="A55" s="42"/>
      <c r="B55" s="4" t="str">
        <f>Лист1!B53</f>
        <v>содействие в госпитализации</v>
      </c>
      <c r="C55" s="39">
        <f>Лист1!AC53</f>
        <v>15.2</v>
      </c>
      <c r="D55" s="41"/>
      <c r="E55" s="40">
        <f>Лист1!O53</f>
        <v>0</v>
      </c>
      <c r="F55" s="116">
        <f t="shared" si="0"/>
        <v>0</v>
      </c>
    </row>
    <row r="56" spans="1:6" ht="15" customHeight="1" thickBot="1">
      <c r="A56" s="42"/>
      <c r="B56" s="4" t="str">
        <f>Лист1!B54</f>
        <v>сод. В проведении медико-соц. Экспертизы</v>
      </c>
      <c r="C56" s="39">
        <f>Лист1!AC54</f>
        <v>20.6</v>
      </c>
      <c r="D56" s="41"/>
      <c r="E56" s="40">
        <f>Лист1!O54</f>
        <v>0</v>
      </c>
      <c r="F56" s="116">
        <f t="shared" si="0"/>
        <v>0</v>
      </c>
    </row>
    <row r="57" spans="1:6" ht="15" customHeight="1" thickBot="1">
      <c r="A57" s="42"/>
      <c r="B57" s="4" t="str">
        <f>Лист1!B55</f>
        <v>Сод. в получении санат-курортн.путёвки </v>
      </c>
      <c r="C57" s="39">
        <f>Лист1!AC55</f>
        <v>13.8</v>
      </c>
      <c r="D57" s="41"/>
      <c r="E57" s="40">
        <f>Лист1!O55</f>
        <v>0</v>
      </c>
      <c r="F57" s="116">
        <f t="shared" si="0"/>
        <v>0</v>
      </c>
    </row>
    <row r="58" spans="1:6" ht="15" customHeight="1" thickBot="1">
      <c r="A58" s="81"/>
      <c r="B58" s="23" t="s">
        <v>336</v>
      </c>
      <c r="C58" s="82"/>
      <c r="D58" s="82"/>
      <c r="E58" s="82"/>
      <c r="F58" s="121"/>
    </row>
    <row r="59" spans="1:6" ht="15" customHeight="1" thickBot="1">
      <c r="A59" s="42"/>
      <c r="B59" s="4" t="str">
        <f>Лист1!B57</f>
        <v>Беседа</v>
      </c>
      <c r="C59" s="39">
        <f>Лист1!AC57</f>
        <v>6.8</v>
      </c>
      <c r="D59" s="41"/>
      <c r="E59" s="40">
        <f>Лист1!O57</f>
        <v>0</v>
      </c>
      <c r="F59" s="116">
        <f t="shared" si="0"/>
        <v>0</v>
      </c>
    </row>
    <row r="60" spans="1:6" ht="15" customHeight="1" thickBot="1">
      <c r="A60" s="42"/>
      <c r="B60" s="4" t="str">
        <f>Лист1!B58</f>
        <v>содейств. в получении психологической пом.</v>
      </c>
      <c r="C60" s="39">
        <f>Лист1!AC58</f>
        <v>8.6</v>
      </c>
      <c r="D60" s="41"/>
      <c r="E60" s="40">
        <f>Лист1!O58</f>
        <v>0</v>
      </c>
      <c r="F60" s="116">
        <f t="shared" si="0"/>
        <v>0</v>
      </c>
    </row>
    <row r="61" spans="1:6" ht="15" customHeight="1" thickBot="1">
      <c r="A61" s="81"/>
      <c r="B61" s="23" t="s">
        <v>341</v>
      </c>
      <c r="C61" s="82"/>
      <c r="D61" s="82"/>
      <c r="E61" s="82"/>
      <c r="F61" s="121"/>
    </row>
    <row r="62" spans="1:6" ht="15.75" thickBot="1">
      <c r="A62" s="41"/>
      <c r="B62" s="4"/>
      <c r="C62" s="39"/>
      <c r="D62" s="41"/>
      <c r="E62" s="40">
        <f>Лист1!O60</f>
        <v>0</v>
      </c>
      <c r="F62" s="116"/>
    </row>
    <row r="63" spans="1:6" ht="15.75" thickBot="1">
      <c r="A63" s="91"/>
      <c r="B63" s="4" t="str">
        <f>Лист1!B61</f>
        <v>помощь в оформлении документов</v>
      </c>
      <c r="C63" s="39">
        <f>Лист1!AC61</f>
        <v>11.4</v>
      </c>
      <c r="D63" s="91"/>
      <c r="E63" s="40">
        <f>Лист1!O61</f>
        <v>0</v>
      </c>
      <c r="F63" s="116">
        <f t="shared" si="0"/>
        <v>0</v>
      </c>
    </row>
    <row r="64" spans="1:6" ht="15.75" thickBot="1">
      <c r="A64" s="43"/>
      <c r="B64" s="4" t="str">
        <f>Лист1!B62</f>
        <v>содействие в получении мер соцподдержк</v>
      </c>
      <c r="C64" s="39">
        <f>Лист1!AC62</f>
        <v>11.4</v>
      </c>
      <c r="D64" s="43"/>
      <c r="E64" s="40">
        <f>Лист1!O62</f>
        <v>0</v>
      </c>
      <c r="F64" s="116">
        <f t="shared" si="0"/>
        <v>0</v>
      </c>
    </row>
    <row r="65" spans="1:6" ht="15.75" thickBot="1">
      <c r="A65" s="43"/>
      <c r="B65" s="4" t="str">
        <f>Лист1!B63</f>
        <v>оказание помощи по вопросам пенсии</v>
      </c>
      <c r="C65" s="39">
        <f>Лист1!AC63</f>
        <v>13.8</v>
      </c>
      <c r="D65" s="43"/>
      <c r="E65" s="40">
        <f>Лист1!O63</f>
        <v>0</v>
      </c>
      <c r="F65" s="116">
        <f t="shared" si="0"/>
        <v>0</v>
      </c>
    </row>
    <row r="66" spans="1:6" ht="15.75" thickBot="1">
      <c r="A66" s="83"/>
      <c r="B66" s="23" t="s">
        <v>343</v>
      </c>
      <c r="C66" s="83"/>
      <c r="D66" s="83"/>
      <c r="E66" s="83"/>
      <c r="F66" s="122"/>
    </row>
    <row r="67" spans="1:6" ht="15.75" thickBot="1">
      <c r="A67" s="91"/>
      <c r="B67" s="4" t="str">
        <f>Лист1!B65</f>
        <v>оказание помощи написании писем, смс</v>
      </c>
      <c r="C67" s="39">
        <f>Лист1!AC65</f>
        <v>5.8</v>
      </c>
      <c r="D67" s="91"/>
      <c r="E67" s="40">
        <f>Лист1!O65</f>
        <v>0</v>
      </c>
      <c r="F67" s="116">
        <f t="shared" si="0"/>
        <v>0</v>
      </c>
    </row>
    <row r="68" spans="1:6" ht="15.75" thickBot="1">
      <c r="A68" s="43"/>
      <c r="B68" s="4" t="str">
        <f>Лист1!B66</f>
        <v>содействие в посещ. культурн мероприятий</v>
      </c>
      <c r="C68" s="39">
        <f>Лист1!AC66</f>
        <v>13.8</v>
      </c>
      <c r="D68" s="43"/>
      <c r="E68" s="40">
        <f>Лист1!O66</f>
        <v>0</v>
      </c>
      <c r="F68" s="116">
        <f t="shared" si="0"/>
        <v>0</v>
      </c>
    </row>
    <row r="69" spans="1:6" ht="15.75" thickBot="1">
      <c r="A69" s="43"/>
      <c r="B69" s="4" t="str">
        <f>Лист1!B67</f>
        <v>обучение инвалидов польз.ср.ухода и реабил.</v>
      </c>
      <c r="C69" s="39">
        <f>Лист1!AC67</f>
        <v>9.2</v>
      </c>
      <c r="D69" s="43"/>
      <c r="E69" s="40">
        <f>Лист1!O67</f>
        <v>0</v>
      </c>
      <c r="F69" s="116">
        <f t="shared" si="0"/>
        <v>0</v>
      </c>
    </row>
    <row r="70" spans="1:6" ht="15.75" thickBot="1">
      <c r="A70" s="43"/>
      <c r="B70" s="78" t="s">
        <v>288</v>
      </c>
      <c r="C70" s="39"/>
      <c r="D70" s="43"/>
      <c r="E70" s="40">
        <f>SUM(E11:E69)</f>
        <v>0</v>
      </c>
      <c r="F70" s="116">
        <f>SUM(F11:F69)</f>
        <v>0</v>
      </c>
    </row>
    <row r="71" spans="1:6" ht="15">
      <c r="A71" s="74"/>
      <c r="B71" s="70"/>
      <c r="C71" s="75"/>
      <c r="D71" s="74"/>
      <c r="E71" s="76"/>
      <c r="F71" s="77"/>
    </row>
    <row r="72" spans="2:6" ht="15">
      <c r="B72" s="12" t="s">
        <v>267</v>
      </c>
      <c r="C72" s="60" t="str">
        <f>MSumProp(F70)</f>
        <v>Ноль рублей 00 копеек</v>
      </c>
      <c r="D72" s="46"/>
      <c r="E72" s="46"/>
      <c r="F72" s="46"/>
    </row>
    <row r="73" spans="2:5" ht="15">
      <c r="B73" s="12" t="s">
        <v>268</v>
      </c>
      <c r="C73" s="46"/>
      <c r="D73" s="46"/>
      <c r="E73" s="12">
        <f>B4</f>
        <v>0</v>
      </c>
    </row>
    <row r="74" spans="2:5" ht="15">
      <c r="B74" s="50" t="s">
        <v>269</v>
      </c>
      <c r="C74" s="46"/>
      <c r="D74" s="46"/>
      <c r="E74" s="12">
        <f>Лист1!U2</f>
        <v>0</v>
      </c>
    </row>
    <row r="75" spans="2:5" ht="15">
      <c r="B75" s="50" t="s">
        <v>270</v>
      </c>
      <c r="C75" s="46"/>
      <c r="D75" s="46"/>
      <c r="E75" s="12">
        <f>Лист1!J171</f>
        <v>0</v>
      </c>
    </row>
    <row r="76" spans="2:5" ht="15">
      <c r="B76" s="50" t="s">
        <v>271</v>
      </c>
      <c r="C76" s="46"/>
      <c r="D76" s="46"/>
      <c r="E76" s="12" t="s">
        <v>272</v>
      </c>
    </row>
    <row r="77" spans="1:7" ht="15">
      <c r="A77" s="50"/>
      <c r="B77" s="70"/>
      <c r="C77" s="71"/>
      <c r="D77" s="50"/>
      <c r="E77" s="72"/>
      <c r="F77" s="73"/>
      <c r="G77" s="50"/>
    </row>
    <row r="78" spans="1:7" ht="15">
      <c r="A78" s="50"/>
      <c r="B78" s="70"/>
      <c r="C78" s="71"/>
      <c r="D78" s="50"/>
      <c r="E78" s="72"/>
      <c r="F78" s="73"/>
      <c r="G78" s="50"/>
    </row>
    <row r="79" spans="1:7" ht="15">
      <c r="A79" s="50"/>
      <c r="B79" s="70"/>
      <c r="C79" s="71"/>
      <c r="D79" s="50"/>
      <c r="E79" s="72"/>
      <c r="F79" s="73"/>
      <c r="G79" s="50"/>
    </row>
    <row r="80" spans="1:6" ht="15">
      <c r="A80" s="95" t="s">
        <v>265</v>
      </c>
      <c r="B80" s="13" t="str">
        <f>B1</f>
        <v>дог 3-238 от15.07.2015</v>
      </c>
      <c r="C80" s="12" t="s">
        <v>266</v>
      </c>
      <c r="E80" s="46">
        <f>E1</f>
        <v>0</v>
      </c>
      <c r="F80" s="46"/>
    </row>
    <row r="81" spans="2:5" ht="15">
      <c r="B81" s="33" t="s">
        <v>250</v>
      </c>
      <c r="E81" s="34"/>
    </row>
    <row r="82" spans="1:5" ht="15">
      <c r="A82" s="34" t="s">
        <v>289</v>
      </c>
      <c r="C82" s="12" t="str">
        <f>Лист1!A3</f>
        <v>июль</v>
      </c>
      <c r="E82" s="12">
        <f>E3</f>
        <v>2019</v>
      </c>
    </row>
    <row r="83" spans="1:6" ht="15">
      <c r="A83" s="35" t="s">
        <v>259</v>
      </c>
      <c r="B83" s="84">
        <f>B4</f>
        <v>0</v>
      </c>
      <c r="C83" s="12" t="s">
        <v>262</v>
      </c>
      <c r="E83" s="46" t="str">
        <f>E4</f>
        <v>Метал. 20-67</v>
      </c>
      <c r="F83" s="46"/>
    </row>
    <row r="84" spans="1:6" ht="15">
      <c r="A84" s="96"/>
      <c r="B84" s="12">
        <f>B5</f>
        <v>0</v>
      </c>
      <c r="C84" s="12" t="s">
        <v>264</v>
      </c>
      <c r="E84" s="97">
        <f>E5</f>
        <v>13504.08</v>
      </c>
      <c r="F84" s="97"/>
    </row>
    <row r="85" spans="1:6" ht="15">
      <c r="A85" s="98"/>
      <c r="B85" s="99" t="str">
        <f>B6</f>
        <v>ХХХХ ХХХХХХ</v>
      </c>
      <c r="C85" s="100" t="str">
        <f>C6</f>
        <v>п/о</v>
      </c>
      <c r="D85" s="46"/>
      <c r="E85" s="46"/>
      <c r="F85" s="46"/>
    </row>
    <row r="86" spans="1:5" ht="15.75" thickBot="1">
      <c r="A86" s="12" t="s">
        <v>251</v>
      </c>
      <c r="C86" s="12" t="s">
        <v>252</v>
      </c>
      <c r="E86" s="12" t="s">
        <v>253</v>
      </c>
    </row>
    <row r="87" spans="1:6" ht="43.5" thickBot="1">
      <c r="A87" s="36" t="s">
        <v>254</v>
      </c>
      <c r="B87" s="37" t="s">
        <v>4</v>
      </c>
      <c r="C87" s="37" t="s">
        <v>255</v>
      </c>
      <c r="D87" s="101" t="s">
        <v>313</v>
      </c>
      <c r="E87" s="37" t="s">
        <v>257</v>
      </c>
      <c r="F87" s="37" t="s">
        <v>258</v>
      </c>
    </row>
    <row r="88" spans="1:6" ht="15.75" thickBot="1">
      <c r="A88" s="43"/>
      <c r="B88" s="5" t="str">
        <f>Лист1!B69</f>
        <v>Сопровожд. на рынок, предпр.торговли</v>
      </c>
      <c r="C88" s="39">
        <f>Лист1!AC69</f>
        <v>50</v>
      </c>
      <c r="D88" s="101" t="s">
        <v>314</v>
      </c>
      <c r="E88" s="40">
        <f>Лист1!O69</f>
        <v>0</v>
      </c>
      <c r="F88" s="116">
        <f>Лист1!P69</f>
        <v>0</v>
      </c>
    </row>
    <row r="89" spans="1:6" ht="15.75" thickBot="1">
      <c r="A89" s="43"/>
      <c r="B89" s="5" t="str">
        <f>Лист1!B70</f>
        <v>Сопровожд. в др.организац. Учрежден.</v>
      </c>
      <c r="C89" s="39">
        <f>Лист1!AC70</f>
        <v>50</v>
      </c>
      <c r="D89" s="101" t="s">
        <v>314</v>
      </c>
      <c r="E89" s="40">
        <f>Лист1!O70</f>
        <v>0</v>
      </c>
      <c r="F89" s="116">
        <f>Лист1!P70</f>
        <v>0</v>
      </c>
    </row>
    <row r="90" spans="1:6" ht="15.75" thickBot="1">
      <c r="A90" s="43"/>
      <c r="B90" s="5" t="str">
        <f>Лист1!B71</f>
        <v>смена положения тела</v>
      </c>
      <c r="C90" s="39">
        <f>Лист1!AC71</f>
        <v>20</v>
      </c>
      <c r="D90" s="101" t="s">
        <v>315</v>
      </c>
      <c r="E90" s="40">
        <f>Лист1!O71</f>
        <v>0</v>
      </c>
      <c r="F90" s="116">
        <f>Лист1!P71</f>
        <v>0</v>
      </c>
    </row>
    <row r="91" spans="1:6" ht="15.75" thickBot="1">
      <c r="A91" s="43"/>
      <c r="B91" s="5" t="str">
        <f>Лист1!B72</f>
        <v>подъем из лежачего - при весе до 80 кг</v>
      </c>
      <c r="C91" s="39">
        <f>Лист1!AC72</f>
        <v>30</v>
      </c>
      <c r="D91" s="101" t="s">
        <v>315</v>
      </c>
      <c r="E91" s="40">
        <f>Лист1!O72</f>
        <v>0</v>
      </c>
      <c r="F91" s="116">
        <f>Лист1!P72</f>
        <v>0</v>
      </c>
    </row>
    <row r="92" spans="1:6" ht="15.75" thickBot="1">
      <c r="A92" s="43"/>
      <c r="B92" s="5" t="str">
        <f>Лист1!B73</f>
        <v>подъем из лежачего при весе более 80 кг</v>
      </c>
      <c r="C92" s="39">
        <f>Лист1!AC73</f>
        <v>50</v>
      </c>
      <c r="D92" s="101" t="s">
        <v>315</v>
      </c>
      <c r="E92" s="40">
        <f>Лист1!O73</f>
        <v>0</v>
      </c>
      <c r="F92" s="116">
        <f>Лист1!P73</f>
        <v>0</v>
      </c>
    </row>
    <row r="93" spans="1:6" ht="15.75" thickBot="1">
      <c r="A93" s="43"/>
      <c r="B93" s="5" t="str">
        <f>Лист1!B74</f>
        <v>Помощь передвижение по жилью</v>
      </c>
      <c r="C93" s="39">
        <f>Лист1!AC74</f>
        <v>30</v>
      </c>
      <c r="D93" s="101" t="s">
        <v>315</v>
      </c>
      <c r="E93" s="40">
        <f>Лист1!O74</f>
        <v>0</v>
      </c>
      <c r="F93" s="116">
        <f>Лист1!P74</f>
        <v>0</v>
      </c>
    </row>
    <row r="94" spans="1:6" ht="15.75" thickBot="1">
      <c r="A94" s="43"/>
      <c r="B94" s="5" t="str">
        <f>Лист1!B75</f>
        <v>Услуги сиделки в нерабочее вр. будни</v>
      </c>
      <c r="C94" s="39">
        <f>Лист1!AC75</f>
        <v>200</v>
      </c>
      <c r="D94" s="101" t="s">
        <v>314</v>
      </c>
      <c r="E94" s="40">
        <f>Лист1!O75</f>
        <v>0</v>
      </c>
      <c r="F94" s="116">
        <f>Лист1!P75</f>
        <v>0</v>
      </c>
    </row>
    <row r="95" spans="1:6" ht="15.75" thickBot="1">
      <c r="A95" s="43"/>
      <c r="B95" s="5" t="str">
        <f>Лист1!B76</f>
        <v>Услуги сиделки выход.празд</v>
      </c>
      <c r="C95" s="39">
        <f>Лист1!AC76</f>
        <v>400</v>
      </c>
      <c r="D95" s="101" t="s">
        <v>314</v>
      </c>
      <c r="E95" s="40">
        <f>Лист1!O76</f>
        <v>0</v>
      </c>
      <c r="F95" s="116">
        <f>Лист1!P76</f>
        <v>0</v>
      </c>
    </row>
    <row r="96" spans="1:6" ht="15.75" thickBot="1">
      <c r="A96" s="43"/>
      <c r="B96" s="5" t="str">
        <f>Лист1!B77</f>
        <v>Приобр.промтов,продукт (за пределами)</v>
      </c>
      <c r="C96" s="39">
        <f>Лист1!AC77</f>
        <v>75</v>
      </c>
      <c r="D96" s="101" t="s">
        <v>315</v>
      </c>
      <c r="E96" s="40">
        <f>Лист1!O77</f>
        <v>0</v>
      </c>
      <c r="F96" s="116">
        <f>Лист1!P77</f>
        <v>0</v>
      </c>
    </row>
    <row r="97" spans="1:6" ht="15.75" thickBot="1">
      <c r="A97" s="43"/>
      <c r="B97" s="5" t="str">
        <f>Лист1!B78</f>
        <v>Посещен. организаций без получателя</v>
      </c>
      <c r="C97" s="39">
        <f>Лист1!AC78</f>
        <v>25</v>
      </c>
      <c r="D97" s="101" t="s">
        <v>315</v>
      </c>
      <c r="E97" s="40">
        <f>Лист1!O78</f>
        <v>0</v>
      </c>
      <c r="F97" s="116">
        <f>Лист1!P78</f>
        <v>0</v>
      </c>
    </row>
    <row r="98" spans="1:6" ht="15.75" thickBot="1">
      <c r="A98" s="43"/>
      <c r="B98" s="5" t="str">
        <f>Лист1!B79</f>
        <v>Вызов врача на дом</v>
      </c>
      <c r="C98" s="39">
        <f>Лист1!AC79</f>
        <v>3.4</v>
      </c>
      <c r="D98" s="101" t="s">
        <v>315</v>
      </c>
      <c r="E98" s="40">
        <f>Лист1!O79</f>
        <v>0</v>
      </c>
      <c r="F98" s="116">
        <f>Лист1!P79</f>
        <v>0</v>
      </c>
    </row>
    <row r="99" spans="1:6" ht="15.75" thickBot="1">
      <c r="A99" s="43"/>
      <c r="B99" s="5" t="str">
        <f>Лист1!B80</f>
        <v>Ожидание экстренных служб</v>
      </c>
      <c r="C99" s="39">
        <f>Лист1!AC80</f>
        <v>45</v>
      </c>
      <c r="D99" s="101" t="s">
        <v>314</v>
      </c>
      <c r="E99" s="40">
        <f>Лист1!O80</f>
        <v>0</v>
      </c>
      <c r="F99" s="116">
        <f>Лист1!P80</f>
        <v>0</v>
      </c>
    </row>
    <row r="100" spans="1:6" ht="15.75" thickBot="1">
      <c r="A100" s="43"/>
      <c r="B100" s="5" t="str">
        <f>Лист1!B81</f>
        <v>Замена одноразового подгузника</v>
      </c>
      <c r="C100" s="39">
        <f>Лист1!AC81</f>
        <v>45</v>
      </c>
      <c r="D100" s="101" t="s">
        <v>316</v>
      </c>
      <c r="E100" s="40">
        <f>Лист1!O81</f>
        <v>0</v>
      </c>
      <c r="F100" s="116">
        <f>Лист1!P81</f>
        <v>0</v>
      </c>
    </row>
    <row r="101" spans="1:6" ht="15.75" thickBot="1">
      <c r="A101" s="43"/>
      <c r="B101" s="5" t="str">
        <f>Лист1!B82</f>
        <v>Обработка головы при педикулезе</v>
      </c>
      <c r="C101" s="39">
        <f>Лист1!AC82</f>
        <v>80</v>
      </c>
      <c r="D101" s="101" t="s">
        <v>315</v>
      </c>
      <c r="E101" s="40">
        <f>Лист1!O82</f>
        <v>0</v>
      </c>
      <c r="F101" s="116">
        <f>Лист1!P82</f>
        <v>0</v>
      </c>
    </row>
    <row r="102" spans="1:6" ht="15.75" thickBot="1">
      <c r="A102" s="43"/>
      <c r="B102" s="5" t="str">
        <f>Лист1!B83</f>
        <v>Бритье электробритвой</v>
      </c>
      <c r="C102" s="39">
        <f>Лист1!AC83</f>
        <v>6.6</v>
      </c>
      <c r="D102" s="101" t="s">
        <v>315</v>
      </c>
      <c r="E102" s="40">
        <f>Лист1!O83</f>
        <v>0</v>
      </c>
      <c r="F102" s="116">
        <f>Лист1!P83</f>
        <v>0</v>
      </c>
    </row>
    <row r="103" spans="1:6" ht="15.75" thickBot="1">
      <c r="A103" s="43"/>
      <c r="B103" s="5" t="str">
        <f>Лист1!B84</f>
        <v>Бритье станком</v>
      </c>
      <c r="C103" s="39">
        <f>Лист1!AC84</f>
        <v>8.9</v>
      </c>
      <c r="D103" s="101" t="s">
        <v>315</v>
      </c>
      <c r="E103" s="40">
        <f>Лист1!O84</f>
        <v>0</v>
      </c>
      <c r="F103" s="116">
        <f>Лист1!P84</f>
        <v>0</v>
      </c>
    </row>
    <row r="104" spans="1:6" ht="15.75" thickBot="1">
      <c r="A104" s="43"/>
      <c r="B104" s="5" t="str">
        <f>Лист1!B85</f>
        <v>Гигиеническая стрижка ногтей на руках</v>
      </c>
      <c r="C104" s="39">
        <f>Лист1!AC85</f>
        <v>10</v>
      </c>
      <c r="D104" s="101" t="s">
        <v>315</v>
      </c>
      <c r="E104" s="40">
        <f>Лист1!O85</f>
        <v>0</v>
      </c>
      <c r="F104" s="116">
        <f>Лист1!P85</f>
        <v>0</v>
      </c>
    </row>
    <row r="105" spans="1:6" ht="15.75" thickBot="1">
      <c r="A105" s="43"/>
      <c r="B105" s="5" t="str">
        <f>Лист1!B86</f>
        <v>Гигиеническая стрижка ногтей на ногах</v>
      </c>
      <c r="C105" s="39">
        <f>Лист1!AC86</f>
        <v>15</v>
      </c>
      <c r="D105" s="101" t="s">
        <v>315</v>
      </c>
      <c r="E105" s="40">
        <f>Лист1!O86</f>
        <v>0</v>
      </c>
      <c r="F105" s="116">
        <f>Лист1!P86</f>
        <v>0</v>
      </c>
    </row>
    <row r="106" spans="1:6" ht="15.75" thickBot="1">
      <c r="A106" s="43"/>
      <c r="B106" s="5" t="str">
        <f>Лист1!B87</f>
        <v>Подготовка к приему ванны</v>
      </c>
      <c r="C106" s="39">
        <f>Лист1!AC87</f>
        <v>11.3</v>
      </c>
      <c r="D106" s="101" t="s">
        <v>315</v>
      </c>
      <c r="E106" s="40">
        <f>Лист1!O87</f>
        <v>0</v>
      </c>
      <c r="F106" s="116">
        <f>Лист1!P87</f>
        <v>0</v>
      </c>
    </row>
    <row r="107" spans="1:6" ht="15.75" thickBot="1">
      <c r="A107" s="43"/>
      <c r="B107" s="5" t="str">
        <f>Лист1!B88</f>
        <v>Подготовка к приему бани</v>
      </c>
      <c r="C107" s="39">
        <f>Лист1!AC88</f>
        <v>15.8</v>
      </c>
      <c r="D107" s="101" t="s">
        <v>315</v>
      </c>
      <c r="E107" s="40">
        <f>Лист1!O88</f>
        <v>0</v>
      </c>
      <c r="F107" s="116">
        <f>Лист1!P88</f>
        <v>0</v>
      </c>
    </row>
    <row r="108" spans="1:6" ht="15.75" thickBot="1">
      <c r="A108" s="43"/>
      <c r="B108" s="5" t="str">
        <f>Лист1!B89</f>
        <v>Купание в ванне</v>
      </c>
      <c r="C108" s="39">
        <f>Лист1!AC89</f>
        <v>38.4</v>
      </c>
      <c r="D108" s="101" t="s">
        <v>315</v>
      </c>
      <c r="E108" s="40">
        <f>Лист1!O89</f>
        <v>0</v>
      </c>
      <c r="F108" s="116">
        <f>Лист1!P89</f>
        <v>0</v>
      </c>
    </row>
    <row r="109" spans="1:6" ht="15.75" thickBot="1">
      <c r="A109" s="43"/>
      <c r="B109" s="5" t="str">
        <f>Лист1!B90</f>
        <v>Купание в бане</v>
      </c>
      <c r="C109" s="39">
        <f>Лист1!AC90</f>
        <v>33.8</v>
      </c>
      <c r="D109" s="101" t="s">
        <v>315</v>
      </c>
      <c r="E109" s="40">
        <f>Лист1!O90</f>
        <v>0</v>
      </c>
      <c r="F109" s="116">
        <f>Лист1!P90</f>
        <v>0</v>
      </c>
    </row>
    <row r="110" spans="1:6" ht="15.75" thickBot="1">
      <c r="A110" s="43"/>
      <c r="B110" s="5" t="str">
        <f>Лист1!B91</f>
        <v>Втирание мази</v>
      </c>
      <c r="C110" s="39">
        <f>Лист1!AC91</f>
        <v>2.3</v>
      </c>
      <c r="D110" s="101" t="s">
        <v>315</v>
      </c>
      <c r="E110" s="40">
        <f>Лист1!O91</f>
        <v>0</v>
      </c>
      <c r="F110" s="116">
        <f>Лист1!P91</f>
        <v>0</v>
      </c>
    </row>
    <row r="111" spans="1:6" ht="15.75" thickBot="1">
      <c r="A111" s="43"/>
      <c r="B111" s="5" t="str">
        <f>Лист1!B92</f>
        <v>Закапывание капель </v>
      </c>
      <c r="C111" s="39">
        <f>Лист1!AC92</f>
        <v>4.6</v>
      </c>
      <c r="D111" s="101" t="s">
        <v>315</v>
      </c>
      <c r="E111" s="40">
        <f>Лист1!O92</f>
        <v>0</v>
      </c>
      <c r="F111" s="116">
        <f>Лист1!P92</f>
        <v>0</v>
      </c>
    </row>
    <row r="112" spans="1:6" ht="15.75" thickBot="1">
      <c r="A112" s="43"/>
      <c r="B112" s="5" t="str">
        <f>Лист1!B93</f>
        <v>Гигиеническое укорачивание волос  </v>
      </c>
      <c r="C112" s="39">
        <f>Лист1!AC93</f>
        <v>50</v>
      </c>
      <c r="D112" s="101" t="s">
        <v>315</v>
      </c>
      <c r="E112" s="40">
        <f>Лист1!O93</f>
        <v>0</v>
      </c>
      <c r="F112" s="116">
        <f>Лист1!P93</f>
        <v>0</v>
      </c>
    </row>
    <row r="113" spans="1:6" ht="15.75" thickBot="1">
      <c r="A113" s="43"/>
      <c r="B113" s="5" t="str">
        <f>Лист1!B94</f>
        <v>Стирка белья в благоустр вручную </v>
      </c>
      <c r="C113" s="39">
        <f>Лист1!AC94</f>
        <v>45</v>
      </c>
      <c r="D113" s="101" t="s">
        <v>317</v>
      </c>
      <c r="E113" s="40">
        <f>Лист1!O94</f>
        <v>0</v>
      </c>
      <c r="F113" s="116">
        <f>Лист1!P94</f>
        <v>0</v>
      </c>
    </row>
    <row r="114" spans="1:6" ht="15.75" thickBot="1">
      <c r="A114" s="43"/>
      <c r="B114" s="5" t="str">
        <f>Лист1!B95</f>
        <v>Стирка белья в благоустр машинная </v>
      </c>
      <c r="C114" s="39">
        <f>Лист1!AC95</f>
        <v>22.5</v>
      </c>
      <c r="D114" s="101" t="s">
        <v>314</v>
      </c>
      <c r="E114" s="40">
        <f>Лист1!O95</f>
        <v>0</v>
      </c>
      <c r="F114" s="116">
        <f>Лист1!P95</f>
        <v>0</v>
      </c>
    </row>
    <row r="115" spans="1:6" ht="15.75" thickBot="1">
      <c r="A115" s="43"/>
      <c r="B115" s="5" t="str">
        <f>Лист1!B96</f>
        <v>Стирка белья в благоустр маш с отжимом</v>
      </c>
      <c r="C115" s="39">
        <f>Лист1!AC96</f>
        <v>15.8</v>
      </c>
      <c r="D115" s="101" t="s">
        <v>314</v>
      </c>
      <c r="E115" s="40">
        <f>Лист1!O96</f>
        <v>0</v>
      </c>
      <c r="F115" s="116">
        <f>Лист1!P96</f>
        <v>0</v>
      </c>
    </row>
    <row r="116" spans="1:6" ht="15.75" thickBot="1">
      <c r="A116" s="43"/>
      <c r="B116" s="5" t="str">
        <f>Лист1!B97</f>
        <v>Стирка белья в благоустр автомат загрузка</v>
      </c>
      <c r="C116" s="39">
        <f>Лист1!AC97</f>
        <v>8</v>
      </c>
      <c r="D116" s="101" t="s">
        <v>315</v>
      </c>
      <c r="E116" s="40">
        <f>Лист1!O97</f>
        <v>0</v>
      </c>
      <c r="F116" s="116">
        <f>Лист1!P97</f>
        <v>0</v>
      </c>
    </row>
    <row r="117" spans="1:6" ht="15.75" thickBot="1">
      <c r="A117" s="43"/>
      <c r="B117" s="5" t="str">
        <f>Лист1!B98</f>
        <v>Стирка белья без удобств  вручную </v>
      </c>
      <c r="C117" s="39">
        <f>Лист1!AC98</f>
        <v>50</v>
      </c>
      <c r="D117" s="101" t="s">
        <v>317</v>
      </c>
      <c r="E117" s="40">
        <f>Лист1!O98</f>
        <v>0</v>
      </c>
      <c r="F117" s="116">
        <f>Лист1!P98</f>
        <v>0</v>
      </c>
    </row>
    <row r="118" spans="1:6" ht="15.75" thickBot="1">
      <c r="A118" s="43"/>
      <c r="B118" s="5" t="str">
        <f>Лист1!B99</f>
        <v>Стирка белья без удобств  маш</v>
      </c>
      <c r="C118" s="39">
        <f>Лист1!AC99</f>
        <v>27.1</v>
      </c>
      <c r="D118" s="101" t="s">
        <v>314</v>
      </c>
      <c r="E118" s="40">
        <f>Лист1!O99</f>
        <v>0</v>
      </c>
      <c r="F118" s="116">
        <f>Лист1!P99</f>
        <v>0</v>
      </c>
    </row>
    <row r="119" spans="1:6" ht="15.75" thickBot="1">
      <c r="A119" s="43"/>
      <c r="B119" s="5" t="str">
        <f>Лист1!B100</f>
        <v>Стирка белья без удобств  маш с отжимом</v>
      </c>
      <c r="C119" s="39">
        <f>Лист1!AC100</f>
        <v>20.2</v>
      </c>
      <c r="D119" s="101" t="s">
        <v>314</v>
      </c>
      <c r="E119" s="40">
        <f>Лист1!O100</f>
        <v>0</v>
      </c>
      <c r="F119" s="116">
        <f>Лист1!P100</f>
        <v>0</v>
      </c>
    </row>
    <row r="120" spans="1:6" ht="15.75" thickBot="1">
      <c r="A120" s="43"/>
      <c r="B120" s="5" t="str">
        <f>Лист1!B101</f>
        <v>Стирка белья без удобств автомат загрузка</v>
      </c>
      <c r="C120" s="39">
        <f>Лист1!AC101</f>
        <v>8</v>
      </c>
      <c r="D120" s="101" t="s">
        <v>315</v>
      </c>
      <c r="E120" s="40">
        <f>Лист1!O101</f>
        <v>0</v>
      </c>
      <c r="F120" s="116">
        <f>Лист1!P101</f>
        <v>0</v>
      </c>
    </row>
    <row r="121" spans="1:6" ht="15.75" thickBot="1">
      <c r="A121" s="43"/>
      <c r="B121" s="5" t="str">
        <f>Лист1!B102</f>
        <v>Дополнит полоскание белья и отжим вручн</v>
      </c>
      <c r="C121" s="39">
        <f>Лист1!AC102</f>
        <v>200</v>
      </c>
      <c r="D121" s="101" t="s">
        <v>315</v>
      </c>
      <c r="E121" s="40">
        <f>Лист1!O102</f>
        <v>0</v>
      </c>
      <c r="F121" s="116">
        <f>Лист1!P102</f>
        <v>0</v>
      </c>
    </row>
    <row r="122" spans="1:6" ht="15.75" thickBot="1">
      <c r="A122" s="43"/>
      <c r="B122" s="5" t="str">
        <f>Лист1!B103</f>
        <v>Развешивание постиранного белья</v>
      </c>
      <c r="C122" s="39">
        <f>Лист1!AC103</f>
        <v>2.3</v>
      </c>
      <c r="D122" s="101" t="s">
        <v>318</v>
      </c>
      <c r="E122" s="40">
        <f>Лист1!O103</f>
        <v>0</v>
      </c>
      <c r="F122" s="116">
        <f>Лист1!P103</f>
        <v>0</v>
      </c>
    </row>
    <row r="123" spans="1:6" ht="15.75" thickBot="1">
      <c r="A123" s="43"/>
      <c r="B123" s="5" t="str">
        <f>Лист1!B104</f>
        <v>Навешивание или снятие штор</v>
      </c>
      <c r="C123" s="39">
        <f>Лист1!AC104</f>
        <v>4.6</v>
      </c>
      <c r="D123" s="101" t="s">
        <v>319</v>
      </c>
      <c r="E123" s="40">
        <f>Лист1!O104</f>
        <v>0</v>
      </c>
      <c r="F123" s="116">
        <f>Лист1!P104</f>
        <v>0</v>
      </c>
    </row>
    <row r="124" spans="1:6" ht="15.75" thickBot="1">
      <c r="A124" s="43"/>
      <c r="B124" s="5" t="str">
        <f>Лист1!B105</f>
        <v>Глажение белья</v>
      </c>
      <c r="C124" s="39">
        <f>Лист1!AC105</f>
        <v>11.2</v>
      </c>
      <c r="D124" s="101" t="s">
        <v>317</v>
      </c>
      <c r="E124" s="40">
        <f>Лист1!O105</f>
        <v>0</v>
      </c>
      <c r="F124" s="116">
        <f>Лист1!P105</f>
        <v>0</v>
      </c>
    </row>
    <row r="125" spans="1:6" ht="15.75" thickBot="1">
      <c r="A125" s="43"/>
      <c r="B125" s="5" t="str">
        <f>Лист1!B106</f>
        <v>Мелкий ремонт белья</v>
      </c>
      <c r="C125" s="39">
        <f>Лист1!AC106</f>
        <v>1.1</v>
      </c>
      <c r="D125" s="101" t="s">
        <v>320</v>
      </c>
      <c r="E125" s="40">
        <f>Лист1!O106</f>
        <v>0</v>
      </c>
      <c r="F125" s="116">
        <f>Лист1!P106</f>
        <v>0</v>
      </c>
    </row>
    <row r="126" spans="1:6" ht="15.75" thickBot="1">
      <c r="A126" s="43"/>
      <c r="B126" s="5" t="str">
        <f>Лист1!B107</f>
        <v>Мытье посуды неблагоустроенный сектор</v>
      </c>
      <c r="C126" s="39">
        <f>Лист1!AC107</f>
        <v>4.6</v>
      </c>
      <c r="D126" s="101" t="s">
        <v>321</v>
      </c>
      <c r="E126" s="40">
        <f>Лист1!O107</f>
        <v>0</v>
      </c>
      <c r="F126" s="116">
        <f>Лист1!P107</f>
        <v>0</v>
      </c>
    </row>
    <row r="127" spans="1:6" ht="15.75" thickBot="1">
      <c r="A127" s="43"/>
      <c r="B127" s="5" t="str">
        <f>Лист1!B108</f>
        <v>Мытье посуды благоустроенный сектор</v>
      </c>
      <c r="C127" s="39">
        <f>Лист1!AC108</f>
        <v>2.3</v>
      </c>
      <c r="D127" s="101" t="s">
        <v>321</v>
      </c>
      <c r="E127" s="40">
        <f>Лист1!O108</f>
        <v>0</v>
      </c>
      <c r="F127" s="116">
        <f>Лист1!P108</f>
        <v>0</v>
      </c>
    </row>
    <row r="128" spans="1:6" ht="15.75" thickBot="1">
      <c r="A128" s="43"/>
      <c r="B128" s="5" t="str">
        <f>Лист1!B109</f>
        <v>Мытье панелей, дверей</v>
      </c>
      <c r="C128" s="39">
        <f>Лист1!AC109</f>
        <v>2.3</v>
      </c>
      <c r="D128" s="101" t="s">
        <v>322</v>
      </c>
      <c r="E128" s="40">
        <f>Лист1!O109</f>
        <v>0</v>
      </c>
      <c r="F128" s="116">
        <f>Лист1!P109</f>
        <v>0</v>
      </c>
    </row>
    <row r="129" spans="1:6" ht="15.75" thickBot="1">
      <c r="A129" s="43"/>
      <c r="B129" s="5" t="str">
        <f>Лист1!B110</f>
        <v>Чистка раковины</v>
      </c>
      <c r="C129" s="39">
        <f>Лист1!AC110</f>
        <v>2.3</v>
      </c>
      <c r="D129" s="101" t="s">
        <v>319</v>
      </c>
      <c r="E129" s="40">
        <f>Лист1!O110</f>
        <v>0</v>
      </c>
      <c r="F129" s="116">
        <f>Лист1!P110</f>
        <v>0</v>
      </c>
    </row>
    <row r="130" spans="1:6" ht="15.75" thickBot="1">
      <c r="A130" s="43"/>
      <c r="B130" s="5" t="str">
        <f>Лист1!B111</f>
        <v>Чистка ванны</v>
      </c>
      <c r="C130" s="39">
        <f>Лист1!AC111</f>
        <v>10</v>
      </c>
      <c r="D130" s="101" t="s">
        <v>319</v>
      </c>
      <c r="E130" s="40">
        <f>Лист1!O111</f>
        <v>0</v>
      </c>
      <c r="F130" s="116">
        <f>Лист1!P111</f>
        <v>0</v>
      </c>
    </row>
    <row r="131" spans="1:6" ht="15.75" thickBot="1">
      <c r="A131" s="43"/>
      <c r="B131" s="5" t="str">
        <f>Лист1!B112</f>
        <v>Чистка унитаза</v>
      </c>
      <c r="C131" s="39">
        <f>Лист1!AC112</f>
        <v>15</v>
      </c>
      <c r="D131" s="101" t="s">
        <v>319</v>
      </c>
      <c r="E131" s="40">
        <f>Лист1!O112</f>
        <v>0</v>
      </c>
      <c r="F131" s="116">
        <f>Лист1!P112</f>
        <v>0</v>
      </c>
    </row>
    <row r="132" spans="1:6" ht="15.75" thickBot="1">
      <c r="A132" s="43"/>
      <c r="B132" s="5" t="str">
        <f>Лист1!B113</f>
        <v>Чистка электрической или газовой печи</v>
      </c>
      <c r="C132" s="39">
        <f>Лист1!AC113</f>
        <v>6.6</v>
      </c>
      <c r="D132" s="101" t="s">
        <v>319</v>
      </c>
      <c r="E132" s="40">
        <f>Лист1!O113</f>
        <v>0</v>
      </c>
      <c r="F132" s="116">
        <f>Лист1!P113</f>
        <v>0</v>
      </c>
    </row>
    <row r="133" spans="1:6" ht="15.75" thickBot="1">
      <c r="A133" s="43"/>
      <c r="B133" s="5" t="str">
        <f>Лист1!B114</f>
        <v>Мытье холодильника</v>
      </c>
      <c r="C133" s="39">
        <f>Лист1!AC114</f>
        <v>15.8</v>
      </c>
      <c r="D133" s="101" t="s">
        <v>319</v>
      </c>
      <c r="E133" s="40">
        <f>Лист1!O114</f>
        <v>0</v>
      </c>
      <c r="F133" s="116">
        <f>Лист1!P114</f>
        <v>0</v>
      </c>
    </row>
    <row r="134" spans="1:6" ht="15.75" thickBot="1">
      <c r="A134" s="43"/>
      <c r="B134" s="5" t="str">
        <f>Лист1!B115</f>
        <v>Мытье окон без очистки от утепления </v>
      </c>
      <c r="C134" s="39">
        <f>Лист1!AC115</f>
        <v>2.3</v>
      </c>
      <c r="D134" s="101" t="s">
        <v>323</v>
      </c>
      <c r="E134" s="40">
        <f>Лист1!O115</f>
        <v>0</v>
      </c>
      <c r="F134" s="116">
        <f>Лист1!P115</f>
        <v>0</v>
      </c>
    </row>
    <row r="135" spans="1:6" ht="15.75" thickBot="1">
      <c r="A135" s="43"/>
      <c r="B135" s="5" t="str">
        <f>Лист1!B116</f>
        <v>Мытье окон с очисткой от утепления</v>
      </c>
      <c r="C135" s="39">
        <f>Лист1!AC116</f>
        <v>4.6</v>
      </c>
      <c r="D135" s="101" t="s">
        <v>323</v>
      </c>
      <c r="E135" s="40">
        <f>Лист1!O116</f>
        <v>0</v>
      </c>
      <c r="F135" s="116">
        <f>Лист1!P116</f>
        <v>0</v>
      </c>
    </row>
    <row r="136" spans="1:6" ht="15.75" thickBot="1">
      <c r="A136" s="43"/>
      <c r="B136" s="5" t="str">
        <f>Лист1!B117</f>
        <v>Утепление рам к зиме</v>
      </c>
      <c r="C136" s="39">
        <f>Лист1!AC117</f>
        <v>4.6</v>
      </c>
      <c r="D136" s="101" t="s">
        <v>324</v>
      </c>
      <c r="E136" s="40">
        <f>Лист1!O117</f>
        <v>0</v>
      </c>
      <c r="F136" s="116">
        <f>Лист1!P117</f>
        <v>0</v>
      </c>
    </row>
    <row r="137" spans="1:6" ht="15.75" thickBot="1">
      <c r="A137" s="43"/>
      <c r="B137" s="5" t="str">
        <f>Лист1!B118</f>
        <v>Мытье отопительной батареи</v>
      </c>
      <c r="C137" s="39">
        <f>Лист1!AC118</f>
        <v>4.6</v>
      </c>
      <c r="D137" s="101" t="s">
        <v>324</v>
      </c>
      <c r="E137" s="40">
        <f>Лист1!O118</f>
        <v>0</v>
      </c>
      <c r="F137" s="116">
        <f>Лист1!P118</f>
        <v>0</v>
      </c>
    </row>
    <row r="138" spans="1:6" ht="15.75" thickBot="1">
      <c r="A138" s="43"/>
      <c r="B138" s="5" t="str">
        <f>Лист1!B119</f>
        <v>Мытье зеркал, стекол в мебели</v>
      </c>
      <c r="C138" s="39">
        <f>Лист1!AC119</f>
        <v>2.3</v>
      </c>
      <c r="D138" s="101" t="s">
        <v>322</v>
      </c>
      <c r="E138" s="40">
        <f>Лист1!O119</f>
        <v>0</v>
      </c>
      <c r="F138" s="116">
        <f>Лист1!P119</f>
        <v>0</v>
      </c>
    </row>
    <row r="139" spans="1:6" ht="15.75" thickBot="1">
      <c r="A139" s="43"/>
      <c r="B139" s="5" t="str">
        <f>Лист1!B120</f>
        <v>Мытье, чистка люстр, бра и т.д.</v>
      </c>
      <c r="C139" s="39">
        <f>Лист1!AC120</f>
        <v>4.6</v>
      </c>
      <c r="D139" s="101" t="s">
        <v>319</v>
      </c>
      <c r="E139" s="40">
        <f>Лист1!O120</f>
        <v>0</v>
      </c>
      <c r="F139" s="116">
        <f>Лист1!P120</f>
        <v>0</v>
      </c>
    </row>
    <row r="140" spans="1:6" ht="15.75" thickBot="1">
      <c r="A140" s="43"/>
      <c r="B140" s="5" t="str">
        <f>Лист1!B121</f>
        <v>Чистка ковра, полов покрыт пылесосом</v>
      </c>
      <c r="C140" s="39">
        <f>Лист1!AC121</f>
        <v>2.3</v>
      </c>
      <c r="D140" s="101" t="s">
        <v>323</v>
      </c>
      <c r="E140" s="40">
        <f>Лист1!O121</f>
        <v>0</v>
      </c>
      <c r="F140" s="116">
        <f>Лист1!P121</f>
        <v>0</v>
      </c>
    </row>
    <row r="141" spans="1:6" ht="15.75" thickBot="1">
      <c r="A141" s="43"/>
      <c r="B141" s="5" t="str">
        <f>Лист1!B122</f>
        <v>Чистка ковра, полов покрыт веником</v>
      </c>
      <c r="C141" s="39">
        <f>Лист1!AC122</f>
        <v>4.6</v>
      </c>
      <c r="D141" s="101" t="s">
        <v>323</v>
      </c>
      <c r="E141" s="40">
        <f>Лист1!O122</f>
        <v>0</v>
      </c>
      <c r="F141" s="116">
        <f>Лист1!P122</f>
        <v>0</v>
      </c>
    </row>
    <row r="142" spans="1:6" ht="15.75" thickBot="1">
      <c r="A142" s="43"/>
      <c r="B142" s="5" t="str">
        <f>Лист1!B123</f>
        <v>Выбивка половиков от пыли на улице</v>
      </c>
      <c r="C142" s="39">
        <f>Лист1!AC123</f>
        <v>4.6</v>
      </c>
      <c r="D142" s="101" t="s">
        <v>325</v>
      </c>
      <c r="E142" s="40">
        <f>Лист1!O123</f>
        <v>0</v>
      </c>
      <c r="F142" s="116">
        <f>Лист1!P123</f>
        <v>0</v>
      </c>
    </row>
    <row r="143" spans="1:6" ht="15.75" thickBot="1">
      <c r="A143" s="43"/>
      <c r="B143" s="5" t="str">
        <f>Лист1!B124</f>
        <v>Борьба с домашними насекомыми</v>
      </c>
      <c r="C143" s="39">
        <f>Лист1!AC124</f>
        <v>2.3</v>
      </c>
      <c r="D143" s="101" t="s">
        <v>323</v>
      </c>
      <c r="E143" s="40">
        <f>Лист1!O124</f>
        <v>0</v>
      </c>
      <c r="F143" s="116">
        <f>Лист1!P124</f>
        <v>0</v>
      </c>
    </row>
    <row r="144" spans="1:6" ht="15.75" thickBot="1">
      <c r="A144" s="43"/>
      <c r="B144" s="5" t="str">
        <f>Лист1!B125</f>
        <v>Мытье полов после ремонта</v>
      </c>
      <c r="C144" s="39">
        <f>Лист1!AC125</f>
        <v>6.6</v>
      </c>
      <c r="D144" s="101" t="s">
        <v>323</v>
      </c>
      <c r="E144" s="40">
        <f>Лист1!O125</f>
        <v>0</v>
      </c>
      <c r="F144" s="116">
        <f>Лист1!P125</f>
        <v>0</v>
      </c>
    </row>
    <row r="145" spans="1:6" ht="15.75" thickBot="1">
      <c r="A145" s="43"/>
      <c r="B145" s="5" t="str">
        <f>Лист1!B126</f>
        <v>Влажная уборка пола, плинтусов </v>
      </c>
      <c r="C145" s="39">
        <f>Лист1!AC126</f>
        <v>6</v>
      </c>
      <c r="D145" s="101" t="s">
        <v>323</v>
      </c>
      <c r="E145" s="40">
        <f>Лист1!O126</f>
        <v>0</v>
      </c>
      <c r="F145" s="116">
        <f>Лист1!P126</f>
        <v>0</v>
      </c>
    </row>
    <row r="146" spans="1:6" ht="15.75" thickBot="1">
      <c r="A146" s="43"/>
      <c r="B146" s="5" t="str">
        <f>Лист1!B127</f>
        <v>Чистка и дезинфекция душевой кабины</v>
      </c>
      <c r="C146" s="39">
        <f>Лист1!AC127</f>
        <v>50</v>
      </c>
      <c r="D146" s="101" t="s">
        <v>326</v>
      </c>
      <c r="E146" s="40">
        <f>Лист1!O127</f>
        <v>0</v>
      </c>
      <c r="F146" s="116">
        <f>Лист1!P127</f>
        <v>0</v>
      </c>
    </row>
    <row r="147" spans="1:6" ht="15.75" thickBot="1">
      <c r="A147" s="43"/>
      <c r="B147" s="5" t="str">
        <f>Лист1!B128</f>
        <v>Мытье микроволновки внутри и снаружи</v>
      </c>
      <c r="C147" s="39">
        <f>Лист1!AC128</f>
        <v>20</v>
      </c>
      <c r="D147" s="101" t="s">
        <v>326</v>
      </c>
      <c r="E147" s="40">
        <f>Лист1!O128</f>
        <v>0</v>
      </c>
      <c r="F147" s="116">
        <f>Лист1!P128</f>
        <v>0</v>
      </c>
    </row>
    <row r="148" spans="1:6" ht="17.25" thickBot="1">
      <c r="A148" s="43"/>
      <c r="B148" s="5" t="str">
        <f>Лист1!B129</f>
        <v>Удаление загрязнений от экскрементов </v>
      </c>
      <c r="C148" s="39">
        <f>Лист1!AC129</f>
        <v>80</v>
      </c>
      <c r="D148" s="101" t="s">
        <v>327</v>
      </c>
      <c r="E148" s="40">
        <f>Лист1!O129</f>
        <v>0</v>
      </c>
      <c r="F148" s="116">
        <f>Лист1!P129</f>
        <v>0</v>
      </c>
    </row>
    <row r="149" spans="1:6" ht="15.75" thickBot="1">
      <c r="A149" s="43"/>
      <c r="B149" s="5" t="str">
        <f>Лист1!B130</f>
        <v>Чистка пылесоса</v>
      </c>
      <c r="C149" s="39">
        <f>Лист1!AC130</f>
        <v>25</v>
      </c>
      <c r="D149" s="101" t="s">
        <v>328</v>
      </c>
      <c r="E149" s="40">
        <f>Лист1!O130</f>
        <v>0</v>
      </c>
      <c r="F149" s="116">
        <f>Лист1!P130</f>
        <v>0</v>
      </c>
    </row>
    <row r="150" spans="1:6" ht="15.75" thickBot="1">
      <c r="A150" s="43"/>
      <c r="B150" s="5" t="str">
        <f>Лист1!B131</f>
        <v>Складир белья в шкаф, уборка в шкафу</v>
      </c>
      <c r="C150" s="39">
        <f>Лист1!AC131</f>
        <v>20</v>
      </c>
      <c r="D150" s="101" t="s">
        <v>328</v>
      </c>
      <c r="E150" s="40">
        <f>Лист1!O131</f>
        <v>0</v>
      </c>
      <c r="F150" s="116">
        <f>Лист1!P131</f>
        <v>0</v>
      </c>
    </row>
    <row r="151" spans="1:6" ht="15.75" thickBot="1">
      <c r="A151" s="43"/>
      <c r="B151" s="5" t="str">
        <f>Лист1!B132</f>
        <v>Складирование продуктов в холодильник</v>
      </c>
      <c r="C151" s="39">
        <f>Лист1!AC132</f>
        <v>20</v>
      </c>
      <c r="D151" s="101" t="s">
        <v>328</v>
      </c>
      <c r="E151" s="40">
        <f>Лист1!O132</f>
        <v>0</v>
      </c>
      <c r="F151" s="116">
        <f>Лист1!P132</f>
        <v>0</v>
      </c>
    </row>
    <row r="152" spans="1:6" ht="15.75" thickBot="1">
      <c r="A152" s="43"/>
      <c r="B152" s="5" t="str">
        <f>Лист1!B133</f>
        <v>Уборка веранда, балкон,гараж,стайка</v>
      </c>
      <c r="C152" s="39">
        <f>Лист1!AC133</f>
        <v>100</v>
      </c>
      <c r="D152" s="101" t="s">
        <v>323</v>
      </c>
      <c r="E152" s="40">
        <f>Лист1!O133</f>
        <v>0</v>
      </c>
      <c r="F152" s="116">
        <f>Лист1!P133</f>
        <v>0</v>
      </c>
    </row>
    <row r="153" spans="1:6" ht="15.75" thickBot="1">
      <c r="A153" s="43"/>
      <c r="B153" s="5" t="str">
        <f>Лист1!B134</f>
        <v>Залив воды в отопление в доме из шланга</v>
      </c>
      <c r="C153" s="39">
        <f>Лист1!AC134</f>
        <v>50</v>
      </c>
      <c r="D153" s="101" t="s">
        <v>315</v>
      </c>
      <c r="E153" s="40">
        <f>Лист1!O134</f>
        <v>0</v>
      </c>
      <c r="F153" s="116">
        <f>Лист1!P134</f>
        <v>0</v>
      </c>
    </row>
    <row r="154" spans="1:6" ht="15.75" thickBot="1">
      <c r="A154" s="43"/>
      <c r="B154" s="5" t="str">
        <f>Лист1!B135</f>
        <v>Залив воды в отопление в доме ведро</v>
      </c>
      <c r="C154" s="39">
        <f>Лист1!AC135</f>
        <v>20</v>
      </c>
      <c r="D154" s="101" t="s">
        <v>315</v>
      </c>
      <c r="E154" s="40">
        <f>Лист1!O135</f>
        <v>0</v>
      </c>
      <c r="F154" s="116">
        <f>Лист1!P135</f>
        <v>0</v>
      </c>
    </row>
    <row r="155" spans="1:6" ht="15.75" thickBot="1">
      <c r="A155" s="43"/>
      <c r="B155" s="5" t="str">
        <f>Лист1!B136</f>
        <v>Снятие и установка оконных рам</v>
      </c>
      <c r="C155" s="39">
        <f>Лист1!AC136</f>
        <v>15</v>
      </c>
      <c r="D155" s="101" t="s">
        <v>315</v>
      </c>
      <c r="E155" s="40">
        <f>Лист1!O136</f>
        <v>0</v>
      </c>
      <c r="F155" s="116">
        <f>Лист1!P136</f>
        <v>0</v>
      </c>
    </row>
    <row r="156" spans="1:6" ht="15.75" thickBot="1">
      <c r="A156" s="43"/>
      <c r="B156" s="5" t="str">
        <f>Лист1!B137</f>
        <v>Колка угля, втч, смерзшегося, ведро</v>
      </c>
      <c r="C156" s="39">
        <f>Лист1!AC137</f>
        <v>4.6</v>
      </c>
      <c r="D156" s="101" t="s">
        <v>315</v>
      </c>
      <c r="E156" s="40">
        <f>Лист1!O137</f>
        <v>0</v>
      </c>
      <c r="F156" s="116">
        <f>Лист1!P137</f>
        <v>0</v>
      </c>
    </row>
    <row r="157" spans="1:6" ht="15.75" thickBot="1">
      <c r="A157" s="43"/>
      <c r="B157" s="5" t="str">
        <f>Лист1!B138</f>
        <v>Переноска дров</v>
      </c>
      <c r="C157" s="39">
        <f>Лист1!AC138</f>
        <v>15.9</v>
      </c>
      <c r="D157" s="101" t="s">
        <v>329</v>
      </c>
      <c r="E157" s="40">
        <f>Лист1!O138</f>
        <v>0</v>
      </c>
      <c r="F157" s="116">
        <f>Лист1!P138</f>
        <v>0</v>
      </c>
    </row>
    <row r="158" spans="1:6" ht="15.75" thickBot="1">
      <c r="A158" s="43"/>
      <c r="B158" s="5" t="str">
        <f>Лист1!B139</f>
        <v>Укладка дров в поленницу</v>
      </c>
      <c r="C158" s="39">
        <f>Лист1!AC139</f>
        <v>15.9</v>
      </c>
      <c r="D158" s="101" t="s">
        <v>329</v>
      </c>
      <c r="E158" s="40">
        <f>Лист1!O139</f>
        <v>0</v>
      </c>
      <c r="F158" s="116">
        <f>Лист1!P139</f>
        <v>0</v>
      </c>
    </row>
    <row r="159" spans="1:6" ht="15.75" thickBot="1">
      <c r="A159" s="43"/>
      <c r="B159" s="5" t="str">
        <f>Лист1!B140</f>
        <v>Достав воды (&gt; 30 литров) до 100 м, ведро</v>
      </c>
      <c r="C159" s="39">
        <f>Лист1!AC140</f>
        <v>6.9</v>
      </c>
      <c r="D159" s="101" t="s">
        <v>315</v>
      </c>
      <c r="E159" s="40">
        <f>Лист1!O140</f>
        <v>0</v>
      </c>
      <c r="F159" s="116">
        <f>Лист1!P140</f>
        <v>0</v>
      </c>
    </row>
    <row r="160" spans="1:6" ht="15.75" thickBot="1">
      <c r="A160" s="43"/>
      <c r="B160" s="5" t="str">
        <f>Лист1!B141</f>
        <v>Достав воды (&gt; 30 литров) свыш 100м, ведро</v>
      </c>
      <c r="C160" s="39">
        <f>Лист1!AC141</f>
        <v>9</v>
      </c>
      <c r="D160" s="101" t="s">
        <v>315</v>
      </c>
      <c r="E160" s="40">
        <f>Лист1!O141</f>
        <v>0</v>
      </c>
      <c r="F160" s="116">
        <f>Лист1!P141</f>
        <v>0</v>
      </c>
    </row>
    <row r="161" spans="1:6" ht="15.75" thickBot="1">
      <c r="A161" s="43"/>
      <c r="B161" s="5" t="str">
        <f>Лист1!B142</f>
        <v>Вынос грязной воды в неблаг /секторе, ведро</v>
      </c>
      <c r="C161" s="39">
        <f>Лист1!AC142</f>
        <v>6.9</v>
      </c>
      <c r="D161" s="101" t="s">
        <v>315</v>
      </c>
      <c r="E161" s="40">
        <f>Лист1!O142</f>
        <v>0</v>
      </c>
      <c r="F161" s="116">
        <f>Лист1!P142</f>
        <v>0</v>
      </c>
    </row>
    <row r="162" spans="1:6" ht="15.75" thickBot="1">
      <c r="A162" s="43"/>
      <c r="B162" s="5" t="str">
        <f>Лист1!B143</f>
        <v>Уборка придомовой территории</v>
      </c>
      <c r="C162" s="39">
        <f>Лист1!AC143</f>
        <v>100</v>
      </c>
      <c r="D162" s="101" t="s">
        <v>323</v>
      </c>
      <c r="E162" s="40">
        <f>Лист1!O143</f>
        <v>0</v>
      </c>
      <c r="F162" s="116">
        <f>Лист1!P143</f>
        <v>0</v>
      </c>
    </row>
    <row r="163" spans="1:6" ht="15.75" thickBot="1">
      <c r="A163" s="43"/>
      <c r="B163" s="5" t="str">
        <f>Лист1!B144</f>
        <v>Очистка снега с прохожей части</v>
      </c>
      <c r="C163" s="39">
        <f>Лист1!AC144</f>
        <v>23</v>
      </c>
      <c r="D163" s="101" t="s">
        <v>323</v>
      </c>
      <c r="E163" s="40">
        <f>Лист1!O144</f>
        <v>0</v>
      </c>
      <c r="F163" s="116">
        <f>Лист1!P144</f>
        <v>0</v>
      </c>
    </row>
    <row r="164" spans="1:6" ht="15.75" thickBot="1">
      <c r="A164" s="43"/>
      <c r="B164" s="5" t="str">
        <f>Лист1!B145</f>
        <v>Огород (не более 2 соток) вскапывание</v>
      </c>
      <c r="C164" s="39">
        <f>Лист1!AC145</f>
        <v>38.4</v>
      </c>
      <c r="D164" s="101" t="s">
        <v>330</v>
      </c>
      <c r="E164" s="40">
        <f>Лист1!O145</f>
        <v>0</v>
      </c>
      <c r="F164" s="116">
        <f>Лист1!P145</f>
        <v>0</v>
      </c>
    </row>
    <row r="165" spans="1:6" ht="15.75" thickBot="1">
      <c r="A165" s="43"/>
      <c r="B165" s="5" t="str">
        <f>Лист1!B146</f>
        <v>Огород (&lt;2 с) формир гряд, заделка семян</v>
      </c>
      <c r="C165" s="39">
        <f>Лист1!AC146</f>
        <v>27.1</v>
      </c>
      <c r="D165" s="101" t="s">
        <v>330</v>
      </c>
      <c r="E165" s="40">
        <f>Лист1!O146</f>
        <v>0</v>
      </c>
      <c r="F165" s="116">
        <f>Лист1!P146</f>
        <v>0</v>
      </c>
    </row>
    <row r="166" spans="1:6" ht="15.75" thickBot="1">
      <c r="A166" s="43"/>
      <c r="B166" s="5" t="str">
        <f>Лист1!B147</f>
        <v>Огород (&lt;2с) прополка  вручную</v>
      </c>
      <c r="C166" s="39">
        <f>Лист1!AC147</f>
        <v>24.9</v>
      </c>
      <c r="D166" s="101" t="s">
        <v>330</v>
      </c>
      <c r="E166" s="40">
        <f>Лист1!O147</f>
        <v>0</v>
      </c>
      <c r="F166" s="116">
        <f>Лист1!P147</f>
        <v>0</v>
      </c>
    </row>
    <row r="167" spans="1:6" ht="15.75" thickBot="1">
      <c r="A167" s="43"/>
      <c r="B167" s="5" t="str">
        <f>Лист1!B148</f>
        <v>полив огорода  из шланга</v>
      </c>
      <c r="C167" s="39">
        <f>Лист1!AC148</f>
        <v>11.2</v>
      </c>
      <c r="D167" s="101" t="s">
        <v>330</v>
      </c>
      <c r="E167" s="40">
        <f>Лист1!O148</f>
        <v>0</v>
      </c>
      <c r="F167" s="116">
        <f>Лист1!P148</f>
        <v>0</v>
      </c>
    </row>
    <row r="168" spans="1:6" ht="15.75" thickBot="1">
      <c r="A168" s="43"/>
      <c r="B168" s="5" t="str">
        <f>Лист1!B149</f>
        <v>полив огорода ведро/лейка</v>
      </c>
      <c r="C168" s="39">
        <f>Лист1!AC149</f>
        <v>7</v>
      </c>
      <c r="D168" s="101" t="s">
        <v>331</v>
      </c>
      <c r="E168" s="40">
        <f>Лист1!O149</f>
        <v>0</v>
      </c>
      <c r="F168" s="116">
        <f>Лист1!P149</f>
        <v>0</v>
      </c>
    </row>
    <row r="169" spans="1:6" ht="15.75" thickBot="1">
      <c r="A169" s="43"/>
      <c r="B169" s="5" t="str">
        <f>Лист1!B150</f>
        <v>уборка урожая (кроме картофеля)</v>
      </c>
      <c r="C169" s="39">
        <f>Лист1!AC150</f>
        <v>11.3</v>
      </c>
      <c r="D169" s="101" t="s">
        <v>332</v>
      </c>
      <c r="E169" s="40">
        <f>Лист1!O150</f>
        <v>0</v>
      </c>
      <c r="F169" s="116">
        <f>Лист1!P150</f>
        <v>0</v>
      </c>
    </row>
    <row r="170" spans="1:6" ht="15.75" thickBot="1">
      <c r="A170" s="43"/>
      <c r="B170" s="5" t="str">
        <f>Лист1!B151</f>
        <v>из погреба в доме, ведро   </v>
      </c>
      <c r="C170" s="39">
        <f>Лист1!AC151</f>
        <v>4.6</v>
      </c>
      <c r="D170" s="101" t="s">
        <v>333</v>
      </c>
      <c r="E170" s="40">
        <f>Лист1!O151</f>
        <v>0</v>
      </c>
      <c r="F170" s="116">
        <f>Лист1!P151</f>
        <v>0</v>
      </c>
    </row>
    <row r="171" spans="1:6" ht="15.75" thickBot="1">
      <c r="A171" s="43"/>
      <c r="B171" s="5" t="str">
        <f>Лист1!B152</f>
        <v>из погреба на улице, ведро</v>
      </c>
      <c r="C171" s="39">
        <f>Лист1!AC152</f>
        <v>6.7</v>
      </c>
      <c r="D171" s="101" t="s">
        <v>333</v>
      </c>
      <c r="E171" s="40">
        <f>Лист1!O152</f>
        <v>0</v>
      </c>
      <c r="F171" s="116">
        <f>Лист1!P152</f>
        <v>0</v>
      </c>
    </row>
    <row r="172" spans="1:6" ht="15.75" thickBot="1">
      <c r="A172" s="43"/>
      <c r="B172" s="5" t="str">
        <f>Лист1!B153</f>
        <v>Уход за комнатными растениями,полив</v>
      </c>
      <c r="C172" s="39">
        <f>Лист1!AC153</f>
        <v>10</v>
      </c>
      <c r="D172" s="101" t="s">
        <v>333</v>
      </c>
      <c r="E172" s="40">
        <f>Лист1!O153</f>
        <v>0</v>
      </c>
      <c r="F172" s="116">
        <f>Лист1!P153</f>
        <v>0</v>
      </c>
    </row>
    <row r="173" spans="1:6" ht="15.75" thickBot="1">
      <c r="A173" s="43"/>
      <c r="B173" s="5" t="str">
        <f>Лист1!B154</f>
        <v>взрыхлен, обрез, удален увядших листьев</v>
      </c>
      <c r="C173" s="39">
        <f>Лист1!AC154</f>
        <v>10</v>
      </c>
      <c r="D173" s="101" t="s">
        <v>333</v>
      </c>
      <c r="E173" s="40">
        <f>Лист1!O154</f>
        <v>0</v>
      </c>
      <c r="F173" s="116">
        <f>Лист1!P154</f>
        <v>0</v>
      </c>
    </row>
    <row r="174" spans="1:6" ht="15.75" thickBot="1">
      <c r="A174" s="43"/>
      <c r="B174" s="5" t="str">
        <f>Лист1!B155</f>
        <v>пересадка</v>
      </c>
      <c r="C174" s="39">
        <f>Лист1!AC155</f>
        <v>20</v>
      </c>
      <c r="D174" s="101" t="s">
        <v>333</v>
      </c>
      <c r="E174" s="40">
        <f>Лист1!O155</f>
        <v>0</v>
      </c>
      <c r="F174" s="116">
        <f>Лист1!P155</f>
        <v>0</v>
      </c>
    </row>
    <row r="175" spans="1:6" ht="15.75" thickBot="1">
      <c r="A175" s="43"/>
      <c r="B175" s="5" t="str">
        <f>Лист1!B156</f>
        <v>подкормка</v>
      </c>
      <c r="C175" s="39">
        <f>Лист1!AC156</f>
        <v>10</v>
      </c>
      <c r="D175" s="101" t="s">
        <v>333</v>
      </c>
      <c r="E175" s="40">
        <f>Лист1!O156</f>
        <v>0</v>
      </c>
      <c r="F175" s="116">
        <f>Лист1!P156</f>
        <v>0</v>
      </c>
    </row>
    <row r="176" spans="1:6" ht="15.75" thickBot="1">
      <c r="A176" s="43"/>
      <c r="B176" s="5" t="str">
        <f>Лист1!B157</f>
        <v>Уход за д/животн, птиц  покупка продук</v>
      </c>
      <c r="C176" s="39">
        <f>Лист1!AC157</f>
        <v>100</v>
      </c>
      <c r="D176" s="101" t="s">
        <v>333</v>
      </c>
      <c r="E176" s="40">
        <f>Лист1!O157</f>
        <v>0</v>
      </c>
      <c r="F176" s="116">
        <f>Лист1!P157</f>
        <v>0</v>
      </c>
    </row>
    <row r="177" spans="1:6" ht="15.75" thickBot="1">
      <c r="A177" s="43"/>
      <c r="B177" s="5" t="str">
        <f>Лист1!B158</f>
        <v>Уход за д/животн, птицами  кормление</v>
      </c>
      <c r="C177" s="39">
        <f>Лист1!AC158</f>
        <v>100</v>
      </c>
      <c r="D177" s="101" t="s">
        <v>333</v>
      </c>
      <c r="E177" s="40">
        <f>Лист1!O158</f>
        <v>0</v>
      </c>
      <c r="F177" s="116">
        <f>Лист1!P158</f>
        <v>0</v>
      </c>
    </row>
    <row r="178" spans="1:6" ht="15.75" thickBot="1">
      <c r="A178" s="43"/>
      <c r="B178" s="5" t="str">
        <f>Лист1!B159</f>
        <v>Уход за д/живот,птиц мытье миски, выгул</v>
      </c>
      <c r="C178" s="39">
        <f>Лист1!AC159</f>
        <v>100</v>
      </c>
      <c r="D178" s="101" t="s">
        <v>333</v>
      </c>
      <c r="E178" s="40">
        <f>Лист1!O159</f>
        <v>0</v>
      </c>
      <c r="F178" s="116">
        <f>Лист1!P159</f>
        <v>0</v>
      </c>
    </row>
    <row r="179" spans="1:6" ht="15.75" thickBot="1">
      <c r="A179" s="43"/>
      <c r="B179" s="5" t="str">
        <f>Лист1!B160</f>
        <v>Получен, доставка почт корресп до 7 кг</v>
      </c>
      <c r="C179" s="39">
        <f>Лист1!AC160</f>
        <v>40</v>
      </c>
      <c r="D179" s="101" t="s">
        <v>333</v>
      </c>
      <c r="E179" s="40">
        <f>Лист1!O160</f>
        <v>0</v>
      </c>
      <c r="F179" s="116">
        <f>Лист1!P160</f>
        <v>0</v>
      </c>
    </row>
    <row r="180" spans="1:6" ht="15.75" thickBot="1">
      <c r="A180" s="43"/>
      <c r="B180" s="5" t="str">
        <f>Лист1!B161</f>
        <v>Замена электрической лампы</v>
      </c>
      <c r="C180" s="39">
        <f>Лист1!AC161</f>
        <v>15</v>
      </c>
      <c r="D180" s="101" t="s">
        <v>333</v>
      </c>
      <c r="E180" s="40">
        <f>Лист1!O161</f>
        <v>0</v>
      </c>
      <c r="F180" s="116">
        <f>Лист1!P161</f>
        <v>0</v>
      </c>
    </row>
    <row r="181" spans="1:6" ht="15.75" thickBot="1">
      <c r="A181" s="43"/>
      <c r="B181" s="5" t="str">
        <f>Лист1!B162</f>
        <v>Замена элементов питан в быт. приборах</v>
      </c>
      <c r="C181" s="39">
        <f>Лист1!AC162</f>
        <v>10</v>
      </c>
      <c r="D181" s="101" t="s">
        <v>333</v>
      </c>
      <c r="E181" s="40">
        <f>Лист1!O162</f>
        <v>0</v>
      </c>
      <c r="F181" s="116">
        <f>Лист1!P162</f>
        <v>0</v>
      </c>
    </row>
    <row r="182" spans="1:6" ht="15.75" thickBot="1">
      <c r="A182" s="43"/>
      <c r="B182" s="5" t="str">
        <f>Лист1!B163</f>
        <v>Снятие показ прибор учета воды, элэнерг</v>
      </c>
      <c r="C182" s="39">
        <f>Лист1!AC163</f>
        <v>5</v>
      </c>
      <c r="D182" s="101" t="s">
        <v>333</v>
      </c>
      <c r="E182" s="40">
        <f>Лист1!O163</f>
        <v>0</v>
      </c>
      <c r="F182" s="116">
        <f>Лист1!P163</f>
        <v>0</v>
      </c>
    </row>
    <row r="183" spans="1:6" ht="15.75" thickBot="1">
      <c r="A183" s="43"/>
      <c r="B183" s="5" t="str">
        <f>Лист1!B164</f>
        <v>Уборка могил</v>
      </c>
      <c r="C183" s="39">
        <f>Лист1!AC164</f>
        <v>1000</v>
      </c>
      <c r="D183" s="101" t="s">
        <v>333</v>
      </c>
      <c r="E183" s="40">
        <f>Лист1!O164</f>
        <v>0</v>
      </c>
      <c r="F183" s="116">
        <f>Лист1!P164</f>
        <v>0</v>
      </c>
    </row>
    <row r="184" spans="1:6" ht="15.75" thickBot="1">
      <c r="A184" s="43"/>
      <c r="B184" s="5" t="str">
        <f>Лист1!B165</f>
        <v>Индуктотерапия,«Витафон»</v>
      </c>
      <c r="C184" s="39">
        <f>Лист1!AC165</f>
        <v>10</v>
      </c>
      <c r="D184" s="101" t="s">
        <v>333</v>
      </c>
      <c r="E184" s="40">
        <f>Лист1!O165</f>
        <v>0</v>
      </c>
      <c r="F184" s="116">
        <f>Лист1!P165</f>
        <v>0</v>
      </c>
    </row>
    <row r="185" spans="1:6" ht="15.75" thickBot="1">
      <c r="A185" s="43"/>
      <c r="B185" s="5"/>
      <c r="C185" s="39"/>
      <c r="D185" s="43"/>
      <c r="E185" s="40"/>
      <c r="F185" s="80"/>
    </row>
    <row r="186" spans="1:6" ht="15.75" thickBot="1">
      <c r="A186" s="43"/>
      <c r="B186" s="32" t="s">
        <v>7</v>
      </c>
      <c r="C186" s="43"/>
      <c r="D186" s="43"/>
      <c r="E186" s="79">
        <f>SUM(E88:E185)</f>
        <v>0</v>
      </c>
      <c r="F186" s="117">
        <f>SUM(F88:F185)</f>
        <v>0</v>
      </c>
    </row>
    <row r="188" spans="2:6" ht="15">
      <c r="B188" s="12" t="s">
        <v>267</v>
      </c>
      <c r="C188" s="60" t="str">
        <f>MSumProp(F186)</f>
        <v>Ноль рублей 00 копеек</v>
      </c>
      <c r="D188" s="46"/>
      <c r="E188" s="46"/>
      <c r="F188" s="46"/>
    </row>
    <row r="189" spans="2:5" ht="15">
      <c r="B189" s="12" t="s">
        <v>268</v>
      </c>
      <c r="C189" s="46"/>
      <c r="D189" s="46"/>
      <c r="E189" s="12">
        <f>B4</f>
        <v>0</v>
      </c>
    </row>
    <row r="190" spans="2:5" ht="15">
      <c r="B190" s="50" t="s">
        <v>269</v>
      </c>
      <c r="C190" s="46"/>
      <c r="D190" s="46"/>
      <c r="E190" s="12">
        <f>Лист1!U2</f>
        <v>0</v>
      </c>
    </row>
    <row r="191" spans="2:5" ht="15">
      <c r="B191" s="50" t="s">
        <v>270</v>
      </c>
      <c r="C191" s="46"/>
      <c r="D191" s="46"/>
      <c r="E191" s="12">
        <f>Лист1!J171</f>
        <v>0</v>
      </c>
    </row>
    <row r="192" spans="2:5" ht="15">
      <c r="B192" s="50" t="s">
        <v>271</v>
      </c>
      <c r="C192" s="46"/>
      <c r="D192" s="46"/>
      <c r="E192" s="12" t="s">
        <v>272</v>
      </c>
    </row>
    <row r="194" spans="2:5" ht="15">
      <c r="B194" s="63"/>
      <c r="E194" s="19"/>
    </row>
  </sheetData>
  <sheetProtection password="C7F3" sheet="1" objects="1" scenarios="1"/>
  <printOptions/>
  <pageMargins left="0.7" right="0.17" top="0.75" bottom="0.75" header="0.3" footer="0.3"/>
  <pageSetup horizontalDpi="600" verticalDpi="600" orientation="portrait" paperSize="9" r:id="rId2"/>
  <rowBreaks count="1" manualBreakCount="1">
    <brk id="76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G194"/>
  <sheetViews>
    <sheetView zoomScaleSheetLayoutView="130" workbookViewId="0" topLeftCell="A1">
      <selection activeCell="B80" sqref="B80"/>
    </sheetView>
  </sheetViews>
  <sheetFormatPr defaultColWidth="9.140625" defaultRowHeight="15"/>
  <cols>
    <col min="1" max="1" width="5.7109375" style="12" customWidth="1"/>
    <col min="2" max="2" width="43.00390625" style="12" customWidth="1"/>
    <col min="3" max="3" width="9.140625" style="12" customWidth="1"/>
    <col min="4" max="4" width="8.421875" style="12" customWidth="1"/>
    <col min="5" max="5" width="8.00390625" style="12" customWidth="1"/>
    <col min="6" max="6" width="14.140625" style="12" customWidth="1"/>
    <col min="7" max="16384" width="9.140625" style="12" customWidth="1"/>
  </cols>
  <sheetData>
    <row r="1" spans="1:6" ht="15">
      <c r="A1" s="47" t="s">
        <v>265</v>
      </c>
      <c r="B1" s="13" t="s">
        <v>281</v>
      </c>
      <c r="C1" s="12" t="s">
        <v>266</v>
      </c>
      <c r="E1" s="15"/>
      <c r="F1" s="15"/>
    </row>
    <row r="2" spans="2:5" ht="15">
      <c r="B2" s="33" t="s">
        <v>250</v>
      </c>
      <c r="E2" s="34"/>
    </row>
    <row r="3" spans="1:5" ht="15">
      <c r="A3" s="34" t="s">
        <v>260</v>
      </c>
      <c r="C3" s="12" t="str">
        <f>Лист1!A3</f>
        <v>июль</v>
      </c>
      <c r="E3" s="13">
        <f>Клиент1!E3</f>
        <v>2019</v>
      </c>
    </row>
    <row r="4" spans="1:6" ht="15">
      <c r="A4" s="35" t="s">
        <v>259</v>
      </c>
      <c r="B4" s="93">
        <f>Лист1!Q4</f>
        <v>0</v>
      </c>
      <c r="C4" s="12" t="s">
        <v>262</v>
      </c>
      <c r="E4" s="15" t="s">
        <v>280</v>
      </c>
      <c r="F4" s="15"/>
    </row>
    <row r="5" spans="1:6" ht="15">
      <c r="A5" s="61"/>
      <c r="B5" s="13"/>
      <c r="C5" s="12" t="s">
        <v>264</v>
      </c>
      <c r="E5" s="48">
        <v>13504.08</v>
      </c>
      <c r="F5" s="48"/>
    </row>
    <row r="6" spans="1:6" ht="15">
      <c r="A6" s="62"/>
      <c r="B6" s="92" t="s">
        <v>348</v>
      </c>
      <c r="C6" s="49" t="s">
        <v>279</v>
      </c>
      <c r="D6" s="15"/>
      <c r="E6" s="15"/>
      <c r="F6" s="15"/>
    </row>
    <row r="7" spans="1:5" ht="15">
      <c r="A7" s="12" t="s">
        <v>251</v>
      </c>
      <c r="C7" s="12" t="s">
        <v>252</v>
      </c>
      <c r="E7" s="12" t="s">
        <v>253</v>
      </c>
    </row>
    <row r="9" ht="15.75" thickBot="1">
      <c r="A9" s="34" t="s">
        <v>312</v>
      </c>
    </row>
    <row r="10" spans="1:6" ht="33" thickBot="1">
      <c r="A10" s="36" t="s">
        <v>254</v>
      </c>
      <c r="B10" s="37" t="s">
        <v>4</v>
      </c>
      <c r="C10" s="37" t="s">
        <v>255</v>
      </c>
      <c r="D10" s="37" t="s">
        <v>256</v>
      </c>
      <c r="E10" s="37" t="s">
        <v>257</v>
      </c>
      <c r="F10" s="37" t="s">
        <v>258</v>
      </c>
    </row>
    <row r="11" spans="1:6" ht="15" customHeight="1" thickBot="1">
      <c r="A11" s="38"/>
      <c r="B11" s="4" t="str">
        <f>Лист1!B9</f>
        <v>Покупка и доставка продуктов</v>
      </c>
      <c r="C11" s="39">
        <f>Лист1!AC9</f>
        <v>12</v>
      </c>
      <c r="D11" s="36"/>
      <c r="E11" s="40">
        <f>Лист1!Q9</f>
        <v>0</v>
      </c>
      <c r="F11" s="116">
        <f>C11*E11</f>
        <v>0</v>
      </c>
    </row>
    <row r="12" spans="1:6" ht="15" customHeight="1" thickBot="1">
      <c r="A12" s="38"/>
      <c r="B12" s="4" t="str">
        <f>Лист1!B10</f>
        <v>Доставка горячих обедов из столовой </v>
      </c>
      <c r="C12" s="39">
        <f>Лист1!AC10</f>
        <v>12</v>
      </c>
      <c r="D12" s="36"/>
      <c r="E12" s="40">
        <f>Лист1!Q10</f>
        <v>0</v>
      </c>
      <c r="F12" s="116">
        <f aca="true" t="shared" si="0" ref="F12:F69">C12*E12</f>
        <v>0</v>
      </c>
    </row>
    <row r="13" spans="1:6" ht="15" customHeight="1" thickBot="1">
      <c r="A13" s="38"/>
      <c r="B13" s="4" t="str">
        <f>Лист1!B11</f>
        <v>Покупка и доставка промтоваров</v>
      </c>
      <c r="C13" s="39">
        <f>Лист1!AC11</f>
        <v>12</v>
      </c>
      <c r="D13" s="36"/>
      <c r="E13" s="40">
        <f>Лист1!Q11</f>
        <v>0</v>
      </c>
      <c r="F13" s="116">
        <f t="shared" si="0"/>
        <v>0</v>
      </c>
    </row>
    <row r="14" spans="1:6" ht="15" customHeight="1" thickBot="1">
      <c r="A14" s="38"/>
      <c r="B14" s="4" t="str">
        <f>Лист1!B12</f>
        <v>Доставка средств реабилитации</v>
      </c>
      <c r="C14" s="39">
        <f>Лист1!AC12</f>
        <v>19</v>
      </c>
      <c r="D14" s="36"/>
      <c r="E14" s="40">
        <f>Лист1!Q12</f>
        <v>0</v>
      </c>
      <c r="F14" s="116">
        <f t="shared" si="0"/>
        <v>0</v>
      </c>
    </row>
    <row r="15" spans="1:6" ht="15" customHeight="1" thickBot="1">
      <c r="A15" s="38"/>
      <c r="B15" s="4" t="str">
        <f>Лист1!B13</f>
        <v>Содейств. в обеспечении книгами, журнал.</v>
      </c>
      <c r="C15" s="39">
        <f>Лист1!AC13</f>
        <v>12</v>
      </c>
      <c r="D15" s="36"/>
      <c r="E15" s="40">
        <f>Лист1!Q13</f>
        <v>0</v>
      </c>
      <c r="F15" s="116">
        <f t="shared" si="0"/>
        <v>0</v>
      </c>
    </row>
    <row r="16" spans="1:6" ht="15" customHeight="1" thickBot="1">
      <c r="A16" s="38"/>
      <c r="B16" s="4" t="str">
        <f>Лист1!B14</f>
        <v>Содейств. в организац.пред. услуг др. пред</v>
      </c>
      <c r="C16" s="39">
        <f>Лист1!AC14</f>
        <v>6.9</v>
      </c>
      <c r="D16" s="36"/>
      <c r="E16" s="40">
        <f>Лист1!Q14</f>
        <v>0</v>
      </c>
      <c r="F16" s="116">
        <f t="shared" si="0"/>
        <v>0</v>
      </c>
    </row>
    <row r="17" spans="1:6" ht="15" customHeight="1" thickBot="1">
      <c r="A17" s="38"/>
      <c r="B17" s="4" t="str">
        <f>Лист1!B15</f>
        <v>Отправка почты</v>
      </c>
      <c r="C17" s="39">
        <f>Лист1!AC15</f>
        <v>10.4</v>
      </c>
      <c r="D17" s="36"/>
      <c r="E17" s="40">
        <f>Лист1!Q15</f>
        <v>0</v>
      </c>
      <c r="F17" s="116">
        <f t="shared" si="0"/>
        <v>0</v>
      </c>
    </row>
    <row r="18" spans="1:6" ht="15" customHeight="1" thickBot="1">
      <c r="A18" s="38"/>
      <c r="B18" s="4" t="str">
        <f>Лист1!B16</f>
        <v>Помощь в приготовлении пищи</v>
      </c>
      <c r="C18" s="39">
        <f>Лист1!AC16</f>
        <v>7.6</v>
      </c>
      <c r="D18" s="41"/>
      <c r="E18" s="40">
        <f>Лист1!Q16</f>
        <v>0</v>
      </c>
      <c r="F18" s="116">
        <f t="shared" si="0"/>
        <v>0</v>
      </c>
    </row>
    <row r="19" spans="1:6" ht="15" customHeight="1" thickBot="1">
      <c r="A19" s="38"/>
      <c r="B19" s="4" t="str">
        <f>Лист1!B17</f>
        <v>Приготовление пищи</v>
      </c>
      <c r="C19" s="39">
        <f>Лист1!AC17</f>
        <v>14.4</v>
      </c>
      <c r="D19" s="41"/>
      <c r="E19" s="40">
        <f>Лист1!Q17</f>
        <v>0</v>
      </c>
      <c r="F19" s="116">
        <f t="shared" si="0"/>
        <v>0</v>
      </c>
    </row>
    <row r="20" spans="1:6" ht="15" customHeight="1" thickBot="1">
      <c r="A20" s="42"/>
      <c r="B20" s="4" t="str">
        <f>Лист1!B18</f>
        <v>кормление ослабленных получателей соцу.</v>
      </c>
      <c r="C20" s="39">
        <f>Лист1!AC18</f>
        <v>5.8</v>
      </c>
      <c r="D20" s="41"/>
      <c r="E20" s="40">
        <f>Лист1!Q18</f>
        <v>0</v>
      </c>
      <c r="F20" s="116">
        <f t="shared" si="0"/>
        <v>0</v>
      </c>
    </row>
    <row r="21" spans="1:6" ht="15" customHeight="1" thickBot="1">
      <c r="A21" s="42"/>
      <c r="B21" s="4" t="str">
        <f>Лист1!B19</f>
        <v>разогрев и подача пищи</v>
      </c>
      <c r="C21" s="39">
        <f>Лист1!AC19</f>
        <v>4.6</v>
      </c>
      <c r="D21" s="41"/>
      <c r="E21" s="40">
        <f>Лист1!Q19</f>
        <v>0</v>
      </c>
      <c r="F21" s="116">
        <f t="shared" si="0"/>
        <v>0</v>
      </c>
    </row>
    <row r="22" spans="1:6" ht="15" customHeight="1" thickBot="1">
      <c r="A22" s="42"/>
      <c r="B22" s="4" t="str">
        <f>Лист1!B20</f>
        <v>Оплата ЖКХ и услуг связи</v>
      </c>
      <c r="C22" s="39">
        <f>Лист1!AC20</f>
        <v>6.8</v>
      </c>
      <c r="D22" s="41"/>
      <c r="E22" s="40">
        <f>Лист1!Q20</f>
        <v>0</v>
      </c>
      <c r="F22" s="116">
        <f t="shared" si="0"/>
        <v>0</v>
      </c>
    </row>
    <row r="23" spans="1:6" ht="15" customHeight="1" thickBot="1">
      <c r="A23" s="42"/>
      <c r="B23" s="4" t="str">
        <f>Лист1!B21</f>
        <v>Сдача вещей в химчистку/стирку/ремонт</v>
      </c>
      <c r="C23" s="39">
        <f>Лист1!AC21</f>
        <v>13.8</v>
      </c>
      <c r="D23" s="41"/>
      <c r="E23" s="40">
        <f>Лист1!Q21</f>
        <v>0</v>
      </c>
      <c r="F23" s="116">
        <f t="shared" si="0"/>
        <v>0</v>
      </c>
    </row>
    <row r="24" spans="1:6" ht="15" customHeight="1" thickBot="1">
      <c r="A24" s="42"/>
      <c r="B24" s="4" t="str">
        <f>Лист1!B22</f>
        <v>содействие в обеспечении топливом</v>
      </c>
      <c r="C24" s="39">
        <f>Лист1!AC22</f>
        <v>13.8</v>
      </c>
      <c r="D24" s="41"/>
      <c r="E24" s="40">
        <f>Лист1!Q22</f>
        <v>0</v>
      </c>
      <c r="F24" s="116">
        <f t="shared" si="0"/>
        <v>0</v>
      </c>
    </row>
    <row r="25" spans="1:6" ht="15" customHeight="1" thickBot="1">
      <c r="A25" s="42"/>
      <c r="B25" s="4" t="str">
        <f>Лист1!B23</f>
        <v>сортировка и складирование угля в ведро</v>
      </c>
      <c r="C25" s="39">
        <f>Лист1!AC23</f>
        <v>2.8</v>
      </c>
      <c r="D25" s="41"/>
      <c r="E25" s="40">
        <f>Лист1!Q23</f>
        <v>0</v>
      </c>
      <c r="F25" s="116">
        <f t="shared" si="0"/>
        <v>0</v>
      </c>
    </row>
    <row r="26" spans="1:6" ht="15" customHeight="1" thickBot="1">
      <c r="A26" s="42"/>
      <c r="B26" s="4" t="str">
        <f>Лист1!B24</f>
        <v>доставка дров (до 7 кг.)</v>
      </c>
      <c r="C26" s="39">
        <f>Лист1!AC24</f>
        <v>2.8</v>
      </c>
      <c r="D26" s="41"/>
      <c r="E26" s="40">
        <f>Лист1!Q24</f>
        <v>0</v>
      </c>
      <c r="F26" s="116">
        <f t="shared" si="0"/>
        <v>0</v>
      </c>
    </row>
    <row r="27" spans="1:6" ht="15" customHeight="1" thickBot="1">
      <c r="A27" s="42"/>
      <c r="B27" s="4" t="str">
        <f>Лист1!B25</f>
        <v>доставка угля (1 ведро)</v>
      </c>
      <c r="C27" s="39">
        <f>Лист1!AC25</f>
        <v>2.4</v>
      </c>
      <c r="D27" s="41"/>
      <c r="E27" s="40">
        <f>Лист1!Q25</f>
        <v>0</v>
      </c>
      <c r="F27" s="116">
        <f t="shared" si="0"/>
        <v>0</v>
      </c>
    </row>
    <row r="28" spans="1:6" ht="15" customHeight="1" thickBot="1">
      <c r="A28" s="42"/>
      <c r="B28" s="4" t="str">
        <f>Лист1!B26</f>
        <v>растопка печи</v>
      </c>
      <c r="C28" s="39">
        <f>Лист1!AC26</f>
        <v>4.6</v>
      </c>
      <c r="D28" s="41"/>
      <c r="E28" s="40">
        <f>Лист1!Q26</f>
        <v>0</v>
      </c>
      <c r="F28" s="116">
        <f t="shared" si="0"/>
        <v>0</v>
      </c>
    </row>
    <row r="29" spans="1:6" ht="15" customHeight="1" thickBot="1">
      <c r="A29" s="42"/>
      <c r="B29" s="4" t="str">
        <f>Лист1!B27</f>
        <v>очистка топки от золы</v>
      </c>
      <c r="C29" s="39">
        <f>Лист1!AC27</f>
        <v>4.6</v>
      </c>
      <c r="D29" s="41"/>
      <c r="E29" s="40">
        <f>Лист1!Q27</f>
        <v>0</v>
      </c>
      <c r="F29" s="116">
        <f t="shared" si="0"/>
        <v>0</v>
      </c>
    </row>
    <row r="30" spans="1:6" ht="15" customHeight="1" thickBot="1">
      <c r="A30" s="42"/>
      <c r="B30" s="4" t="str">
        <f>Лист1!B28</f>
        <v>вынос золы (1 ведро)</v>
      </c>
      <c r="C30" s="39">
        <f>Лист1!AC28</f>
        <v>2.8</v>
      </c>
      <c r="D30" s="41"/>
      <c r="E30" s="40">
        <f>Лист1!Q28</f>
        <v>0</v>
      </c>
      <c r="F30" s="116">
        <f t="shared" si="0"/>
        <v>0</v>
      </c>
    </row>
    <row r="31" spans="1:6" ht="15" customHeight="1" thickBot="1">
      <c r="A31" s="42"/>
      <c r="B31" s="4" t="str">
        <f>Лист1!B29</f>
        <v>доставка воды (до 30 литров за посещение)</v>
      </c>
      <c r="C31" s="39">
        <f>Лист1!AC29</f>
        <v>4.2</v>
      </c>
      <c r="D31" s="41"/>
      <c r="E31" s="40">
        <f>Лист1!Q29</f>
        <v>0</v>
      </c>
      <c r="F31" s="116">
        <f t="shared" si="0"/>
        <v>0</v>
      </c>
    </row>
    <row r="32" spans="1:6" ht="15" customHeight="1" thickBot="1">
      <c r="A32" s="42"/>
      <c r="B32" s="4" t="str">
        <f>Лист1!B30</f>
        <v>Организация помощи в проведении ремонта</v>
      </c>
      <c r="C32" s="39">
        <f>Лист1!AC30</f>
        <v>20.6</v>
      </c>
      <c r="D32" s="41"/>
      <c r="E32" s="40">
        <f>Лист1!Q30</f>
        <v>0</v>
      </c>
      <c r="F32" s="116">
        <f t="shared" si="0"/>
        <v>0</v>
      </c>
    </row>
    <row r="33" spans="1:6" ht="15" customHeight="1" thickBot="1">
      <c r="A33" s="42"/>
      <c r="B33" s="4" t="str">
        <f>Лист1!B31</f>
        <v>влажная очистка мебели от пыли (0,5 часа)</v>
      </c>
      <c r="C33" s="39">
        <f>Лист1!AC31</f>
        <v>6.8</v>
      </c>
      <c r="D33" s="41"/>
      <c r="E33" s="40">
        <f>Лист1!Q31</f>
        <v>0</v>
      </c>
      <c r="F33" s="116">
        <f t="shared" si="0"/>
        <v>0</v>
      </c>
    </row>
    <row r="34" spans="1:6" ht="15" customHeight="1" thickBot="1">
      <c r="A34" s="42"/>
      <c r="B34" s="4" t="str">
        <f>Лист1!B32</f>
        <v>вынос мусора (1 ведро)</v>
      </c>
      <c r="C34" s="39">
        <f>Лист1!AC32</f>
        <v>3</v>
      </c>
      <c r="D34" s="41"/>
      <c r="E34" s="40">
        <f>Лист1!Q32</f>
        <v>0</v>
      </c>
      <c r="F34" s="116">
        <f t="shared" si="0"/>
        <v>0</v>
      </c>
    </row>
    <row r="35" spans="1:6" ht="15" customHeight="1" thickBot="1">
      <c r="A35" s="42"/>
      <c r="B35" s="4" t="str">
        <f>Лист1!B33</f>
        <v>очистка от пыли полов/стен/мебели (0,5час)</v>
      </c>
      <c r="C35" s="39">
        <f>Лист1!AC33</f>
        <v>6.8</v>
      </c>
      <c r="D35" s="41"/>
      <c r="E35" s="40">
        <f>Лист1!Q33</f>
        <v>0</v>
      </c>
      <c r="F35" s="116">
        <f t="shared" si="0"/>
        <v>0</v>
      </c>
    </row>
    <row r="36" spans="1:6" ht="15" customHeight="1" thickBot="1">
      <c r="A36" s="42"/>
      <c r="B36" s="4" t="str">
        <f>Лист1!B34</f>
        <v>обтирание/обмывание/причёсывание</v>
      </c>
      <c r="C36" s="39">
        <f>Лист1!AC34</f>
        <v>10.4</v>
      </c>
      <c r="D36" s="41"/>
      <c r="E36" s="40">
        <f>Лист1!Q34</f>
        <v>0</v>
      </c>
      <c r="F36" s="116">
        <f t="shared" si="0"/>
        <v>0</v>
      </c>
    </row>
    <row r="37" spans="1:6" ht="15" customHeight="1" thickBot="1">
      <c r="A37" s="42"/>
      <c r="B37" s="4" t="str">
        <f>Лист1!B35</f>
        <v>смена постельного и (или) нательного белья</v>
      </c>
      <c r="C37" s="39">
        <f>Лист1!AC35</f>
        <v>4.6</v>
      </c>
      <c r="D37" s="41"/>
      <c r="E37" s="40">
        <f>Лист1!Q35</f>
        <v>0</v>
      </c>
      <c r="F37" s="116">
        <f t="shared" si="0"/>
        <v>0</v>
      </c>
    </row>
    <row r="38" spans="1:6" ht="15" customHeight="1" thickBot="1">
      <c r="A38" s="42"/>
      <c r="B38" s="4" t="str">
        <f>Лист1!B36</f>
        <v>помощь в пользовании туалетом, судном</v>
      </c>
      <c r="C38" s="39">
        <f>Лист1!AC36</f>
        <v>3</v>
      </c>
      <c r="D38" s="41"/>
      <c r="E38" s="40">
        <f>Лист1!Q36</f>
        <v>0</v>
      </c>
      <c r="F38" s="116">
        <f t="shared" si="0"/>
        <v>0</v>
      </c>
    </row>
    <row r="39" spans="1:6" ht="15" customHeight="1" thickBot="1">
      <c r="A39" s="42"/>
      <c r="B39" s="4" t="str">
        <f>Лист1!B37</f>
        <v>вынос судна и его санобработка</v>
      </c>
      <c r="C39" s="39">
        <f>Лист1!AC37</f>
        <v>5.2</v>
      </c>
      <c r="D39" s="41"/>
      <c r="E39" s="40">
        <f>Лист1!Q37</f>
        <v>0</v>
      </c>
      <c r="F39" s="116">
        <f t="shared" si="0"/>
        <v>0</v>
      </c>
    </row>
    <row r="40" spans="1:6" ht="15" customHeight="1" thickBot="1">
      <c r="A40" s="42"/>
      <c r="B40" s="4" t="str">
        <f>Лист1!B38</f>
        <v>мытьё рук</v>
      </c>
      <c r="C40" s="39">
        <f>Лист1!AC38</f>
        <v>2.8</v>
      </c>
      <c r="D40" s="41"/>
      <c r="E40" s="40">
        <f>Лист1!Q38</f>
        <v>0</v>
      </c>
      <c r="F40" s="116">
        <f t="shared" si="0"/>
        <v>0</v>
      </c>
    </row>
    <row r="41" spans="1:6" ht="15" customHeight="1" thickBot="1">
      <c r="A41" s="42"/>
      <c r="B41" s="4" t="str">
        <f>Лист1!B39</f>
        <v>мытьё ног</v>
      </c>
      <c r="C41" s="39">
        <f>Лист1!AC39</f>
        <v>4.4</v>
      </c>
      <c r="D41" s="41"/>
      <c r="E41" s="40">
        <f>Лист1!Q39</f>
        <v>0</v>
      </c>
      <c r="F41" s="116">
        <f t="shared" si="0"/>
        <v>0</v>
      </c>
    </row>
    <row r="42" spans="1:6" ht="15" customHeight="1" thickBot="1">
      <c r="A42" s="42"/>
      <c r="B42" s="4" t="str">
        <f>Лист1!B40</f>
        <v>мытьё лица</v>
      </c>
      <c r="C42" s="39">
        <f>Лист1!AC40</f>
        <v>2.2</v>
      </c>
      <c r="D42" s="41"/>
      <c r="E42" s="40">
        <f>Лист1!Q40</f>
        <v>0</v>
      </c>
      <c r="F42" s="116">
        <f t="shared" si="0"/>
        <v>0</v>
      </c>
    </row>
    <row r="43" spans="1:6" ht="15" customHeight="1" thickBot="1">
      <c r="A43" s="42"/>
      <c r="B43" s="4" t="str">
        <f>Лист1!B41</f>
        <v>мытьё головы</v>
      </c>
      <c r="C43" s="39">
        <f>Лист1!AC41</f>
        <v>5.8</v>
      </c>
      <c r="D43" s="41"/>
      <c r="E43" s="40">
        <f>Лист1!Q41</f>
        <v>0</v>
      </c>
      <c r="F43" s="116">
        <f t="shared" si="0"/>
        <v>0</v>
      </c>
    </row>
    <row r="44" spans="1:6" ht="15" customHeight="1" thickBot="1">
      <c r="A44" s="42"/>
      <c r="B44" s="4" t="str">
        <f>Лист1!B42</f>
        <v>Содействие в организации ритуальных усл.</v>
      </c>
      <c r="C44" s="39">
        <f>Лист1!AC42</f>
        <v>55</v>
      </c>
      <c r="D44" s="41"/>
      <c r="E44" s="40">
        <f>Лист1!Q42</f>
        <v>0</v>
      </c>
      <c r="F44" s="116">
        <f t="shared" si="0"/>
        <v>0</v>
      </c>
    </row>
    <row r="45" spans="1:6" ht="15" customHeight="1" thickBot="1">
      <c r="A45" s="81"/>
      <c r="B45" s="23" t="s">
        <v>112</v>
      </c>
      <c r="C45" s="82"/>
      <c r="D45" s="82"/>
      <c r="E45" s="82"/>
      <c r="F45" s="121"/>
    </row>
    <row r="46" spans="1:6" ht="15" customHeight="1" thickBot="1">
      <c r="A46" s="42"/>
      <c r="B46" s="4" t="str">
        <f>Лист1!B44</f>
        <v>Забор и сдача  анализов</v>
      </c>
      <c r="C46" s="39">
        <f>Лист1!AC44</f>
        <v>13.8</v>
      </c>
      <c r="D46" s="41"/>
      <c r="E46" s="40">
        <f>Лист1!Q44</f>
        <v>0</v>
      </c>
      <c r="F46" s="116">
        <f t="shared" si="0"/>
        <v>0</v>
      </c>
    </row>
    <row r="47" spans="1:6" ht="15" customHeight="1" thickBot="1">
      <c r="A47" s="42"/>
      <c r="B47" s="4" t="str">
        <f>Лист1!B45</f>
        <v>содействие в обеспечен. Лекарствами</v>
      </c>
      <c r="C47" s="39">
        <f>Лист1!AC45</f>
        <v>10.4</v>
      </c>
      <c r="D47" s="41"/>
      <c r="E47" s="40">
        <f>Лист1!Q45</f>
        <v>0</v>
      </c>
      <c r="F47" s="116">
        <f t="shared" si="0"/>
        <v>0</v>
      </c>
    </row>
    <row r="48" spans="1:6" ht="15" customHeight="1" thickBot="1">
      <c r="A48" s="42"/>
      <c r="B48" s="4" t="str">
        <f>Лист1!B46</f>
        <v>проведение оздоровительных мероприятий</v>
      </c>
      <c r="C48" s="39">
        <f>Лист1!AC46</f>
        <v>7.6</v>
      </c>
      <c r="D48" s="41"/>
      <c r="E48" s="40">
        <f>Лист1!Q46</f>
        <v>0</v>
      </c>
      <c r="F48" s="116">
        <f t="shared" si="0"/>
        <v>0</v>
      </c>
    </row>
    <row r="49" spans="1:6" ht="15" customHeight="1" thickBot="1">
      <c r="A49" s="42"/>
      <c r="B49" s="4" t="str">
        <f>Лист1!B47</f>
        <v>измерение температуры</v>
      </c>
      <c r="C49" s="39">
        <f>Лист1!AC47</f>
        <v>2.2</v>
      </c>
      <c r="D49" s="41"/>
      <c r="E49" s="40">
        <f>Лист1!Q47</f>
        <v>0</v>
      </c>
      <c r="F49" s="116">
        <f t="shared" si="0"/>
        <v>0</v>
      </c>
    </row>
    <row r="50" spans="1:6" ht="15" customHeight="1" thickBot="1">
      <c r="A50" s="42"/>
      <c r="B50" s="4" t="str">
        <f>Лист1!B48</f>
        <v>измерение давления</v>
      </c>
      <c r="C50" s="39">
        <f>Лист1!AC48</f>
        <v>2.2</v>
      </c>
      <c r="D50" s="41"/>
      <c r="E50" s="40">
        <f>Лист1!Q48</f>
        <v>0</v>
      </c>
      <c r="F50" s="116">
        <f t="shared" si="0"/>
        <v>0</v>
      </c>
    </row>
    <row r="51" spans="1:6" ht="15" customHeight="1" thickBot="1">
      <c r="A51" s="42"/>
      <c r="B51" s="4" t="str">
        <f>Лист1!B49</f>
        <v>содействие в приёме лекарств</v>
      </c>
      <c r="C51" s="39">
        <f>Лист1!AC49</f>
        <v>3.4</v>
      </c>
      <c r="D51" s="41"/>
      <c r="E51" s="40">
        <f>Лист1!Q49</f>
        <v>0</v>
      </c>
      <c r="F51" s="116">
        <f t="shared" si="0"/>
        <v>0</v>
      </c>
    </row>
    <row r="52" spans="1:6" ht="15" customHeight="1" thickBot="1">
      <c r="A52" s="42"/>
      <c r="B52" s="4" t="str">
        <f>Лист1!B50</f>
        <v>посещение ЛПУ (без гражданина)</v>
      </c>
      <c r="C52" s="39">
        <f>Лист1!AC50</f>
        <v>13.8</v>
      </c>
      <c r="D52" s="41"/>
      <c r="E52" s="40">
        <f>Лист1!Q50</f>
        <v>0</v>
      </c>
      <c r="F52" s="116">
        <f t="shared" si="0"/>
        <v>0</v>
      </c>
    </row>
    <row r="53" spans="1:6" ht="15" customHeight="1" thickBot="1">
      <c r="A53" s="42"/>
      <c r="B53" s="4" t="str">
        <f>Лист1!B51</f>
        <v>Сопровожден на приём к специалист (1час)</v>
      </c>
      <c r="C53" s="39">
        <f>Лист1!AC51</f>
        <v>15.2</v>
      </c>
      <c r="D53" s="41"/>
      <c r="E53" s="40">
        <f>Лист1!Q51</f>
        <v>0</v>
      </c>
      <c r="F53" s="116">
        <f t="shared" si="0"/>
        <v>0</v>
      </c>
    </row>
    <row r="54" spans="1:6" ht="15" customHeight="1" thickBot="1">
      <c r="A54" s="42"/>
      <c r="B54" s="4" t="str">
        <f>Лист1!B52</f>
        <v>посещение в стационаре</v>
      </c>
      <c r="C54" s="39">
        <f>Лист1!AC52</f>
        <v>13.8</v>
      </c>
      <c r="D54" s="41"/>
      <c r="E54" s="40">
        <f>Лист1!Q52</f>
        <v>0</v>
      </c>
      <c r="F54" s="116">
        <f t="shared" si="0"/>
        <v>0</v>
      </c>
    </row>
    <row r="55" spans="1:6" ht="15" customHeight="1" thickBot="1">
      <c r="A55" s="42"/>
      <c r="B55" s="4" t="str">
        <f>Лист1!B53</f>
        <v>содействие в госпитализации</v>
      </c>
      <c r="C55" s="39">
        <f>Лист1!AC53</f>
        <v>15.2</v>
      </c>
      <c r="D55" s="41"/>
      <c r="E55" s="40">
        <f>Лист1!Q53</f>
        <v>0</v>
      </c>
      <c r="F55" s="116">
        <f t="shared" si="0"/>
        <v>0</v>
      </c>
    </row>
    <row r="56" spans="1:6" ht="15" customHeight="1" thickBot="1">
      <c r="A56" s="42"/>
      <c r="B56" s="4" t="str">
        <f>Лист1!B54</f>
        <v>сод. В проведении медико-соц. Экспертизы</v>
      </c>
      <c r="C56" s="39">
        <f>Лист1!AC54</f>
        <v>20.6</v>
      </c>
      <c r="D56" s="41"/>
      <c r="E56" s="40">
        <f>Лист1!Q54</f>
        <v>0</v>
      </c>
      <c r="F56" s="116">
        <f t="shared" si="0"/>
        <v>0</v>
      </c>
    </row>
    <row r="57" spans="1:6" ht="15" customHeight="1" thickBot="1">
      <c r="A57" s="42"/>
      <c r="B57" s="4" t="str">
        <f>Лист1!B55</f>
        <v>Сод. в получении санат-курортн.путёвки </v>
      </c>
      <c r="C57" s="39">
        <f>Лист1!AC55</f>
        <v>13.8</v>
      </c>
      <c r="D57" s="41"/>
      <c r="E57" s="40">
        <f>Лист1!Q55</f>
        <v>0</v>
      </c>
      <c r="F57" s="116">
        <f t="shared" si="0"/>
        <v>0</v>
      </c>
    </row>
    <row r="58" spans="1:6" ht="15" customHeight="1" thickBot="1">
      <c r="A58" s="81"/>
      <c r="B58" s="23" t="s">
        <v>336</v>
      </c>
      <c r="C58" s="82"/>
      <c r="D58" s="82"/>
      <c r="E58" s="82"/>
      <c r="F58" s="121"/>
    </row>
    <row r="59" spans="1:6" ht="15" customHeight="1" thickBot="1">
      <c r="A59" s="42"/>
      <c r="B59" s="4" t="str">
        <f>Лист1!B57</f>
        <v>Беседа</v>
      </c>
      <c r="C59" s="39">
        <f>Лист1!AC57</f>
        <v>6.8</v>
      </c>
      <c r="D59" s="41"/>
      <c r="E59" s="40">
        <f>Лист1!Q57</f>
        <v>0</v>
      </c>
      <c r="F59" s="116">
        <f t="shared" si="0"/>
        <v>0</v>
      </c>
    </row>
    <row r="60" spans="1:6" ht="15" customHeight="1" thickBot="1">
      <c r="A60" s="42"/>
      <c r="B60" s="4" t="str">
        <f>Лист1!B58</f>
        <v>содейств. в получении психологической пом.</v>
      </c>
      <c r="C60" s="39">
        <f>Лист1!AC58</f>
        <v>8.6</v>
      </c>
      <c r="D60" s="41"/>
      <c r="E60" s="40">
        <f>Лист1!Q58</f>
        <v>0</v>
      </c>
      <c r="F60" s="116">
        <f t="shared" si="0"/>
        <v>0</v>
      </c>
    </row>
    <row r="61" spans="1:6" ht="15" customHeight="1" thickBot="1">
      <c r="A61" s="81"/>
      <c r="B61" s="23" t="s">
        <v>341</v>
      </c>
      <c r="C61" s="82"/>
      <c r="D61" s="82"/>
      <c r="E61" s="82"/>
      <c r="F61" s="121"/>
    </row>
    <row r="62" spans="1:6" ht="15.75" thickBot="1">
      <c r="A62" s="41"/>
      <c r="B62" s="4"/>
      <c r="C62" s="39"/>
      <c r="D62" s="41"/>
      <c r="E62" s="40">
        <f>Лист1!Q60</f>
        <v>0</v>
      </c>
      <c r="F62" s="116"/>
    </row>
    <row r="63" spans="1:6" ht="15.75" thickBot="1">
      <c r="A63" s="91"/>
      <c r="B63" s="4" t="str">
        <f>Лист1!B61</f>
        <v>помощь в оформлении документов</v>
      </c>
      <c r="C63" s="39">
        <f>Лист1!AC61</f>
        <v>11.4</v>
      </c>
      <c r="D63" s="91"/>
      <c r="E63" s="40">
        <f>Лист1!Q61</f>
        <v>0</v>
      </c>
      <c r="F63" s="116">
        <f t="shared" si="0"/>
        <v>0</v>
      </c>
    </row>
    <row r="64" spans="1:6" ht="15.75" thickBot="1">
      <c r="A64" s="43"/>
      <c r="B64" s="4" t="str">
        <f>Лист1!B62</f>
        <v>содействие в получении мер соцподдержк</v>
      </c>
      <c r="C64" s="39">
        <f>Лист1!AC62</f>
        <v>11.4</v>
      </c>
      <c r="D64" s="43"/>
      <c r="E64" s="40">
        <f>Лист1!Q62</f>
        <v>0</v>
      </c>
      <c r="F64" s="116">
        <f t="shared" si="0"/>
        <v>0</v>
      </c>
    </row>
    <row r="65" spans="1:6" ht="15.75" thickBot="1">
      <c r="A65" s="43"/>
      <c r="B65" s="4" t="str">
        <f>Лист1!B63</f>
        <v>оказание помощи по вопросам пенсии</v>
      </c>
      <c r="C65" s="39">
        <f>Лист1!AC63</f>
        <v>13.8</v>
      </c>
      <c r="D65" s="43"/>
      <c r="E65" s="40">
        <f>Лист1!Q63</f>
        <v>0</v>
      </c>
      <c r="F65" s="116">
        <f t="shared" si="0"/>
        <v>0</v>
      </c>
    </row>
    <row r="66" spans="1:6" ht="15.75" thickBot="1">
      <c r="A66" s="83"/>
      <c r="B66" s="23" t="s">
        <v>343</v>
      </c>
      <c r="C66" s="83"/>
      <c r="D66" s="83"/>
      <c r="E66" s="83"/>
      <c r="F66" s="122"/>
    </row>
    <row r="67" spans="1:6" ht="15.75" thickBot="1">
      <c r="A67" s="91"/>
      <c r="B67" s="4" t="str">
        <f>Лист1!B65</f>
        <v>оказание помощи написании писем, смс</v>
      </c>
      <c r="C67" s="39">
        <f>Лист1!AC65</f>
        <v>5.8</v>
      </c>
      <c r="D67" s="91"/>
      <c r="E67" s="40">
        <f>Лист1!Q65</f>
        <v>0</v>
      </c>
      <c r="F67" s="116">
        <f t="shared" si="0"/>
        <v>0</v>
      </c>
    </row>
    <row r="68" spans="1:6" ht="15.75" thickBot="1">
      <c r="A68" s="43"/>
      <c r="B68" s="4" t="str">
        <f>Лист1!B66</f>
        <v>содействие в посещ. культурн мероприятий</v>
      </c>
      <c r="C68" s="39">
        <f>Лист1!AC66</f>
        <v>13.8</v>
      </c>
      <c r="D68" s="43"/>
      <c r="E68" s="40">
        <f>Лист1!Q66</f>
        <v>0</v>
      </c>
      <c r="F68" s="116">
        <f t="shared" si="0"/>
        <v>0</v>
      </c>
    </row>
    <row r="69" spans="1:6" ht="15.75" thickBot="1">
      <c r="A69" s="43"/>
      <c r="B69" s="4" t="str">
        <f>Лист1!B67</f>
        <v>обучение инвалидов польз.ср.ухода и реабил.</v>
      </c>
      <c r="C69" s="39">
        <f>Лист1!AC67</f>
        <v>9.2</v>
      </c>
      <c r="D69" s="43"/>
      <c r="E69" s="40">
        <f>Лист1!Q67</f>
        <v>0</v>
      </c>
      <c r="F69" s="116">
        <f t="shared" si="0"/>
        <v>0</v>
      </c>
    </row>
    <row r="70" spans="1:6" ht="15.75" thickBot="1">
      <c r="A70" s="43"/>
      <c r="B70" s="78" t="s">
        <v>288</v>
      </c>
      <c r="C70" s="39"/>
      <c r="D70" s="43"/>
      <c r="E70" s="40">
        <f>SUM(E11:E69)</f>
        <v>0</v>
      </c>
      <c r="F70" s="116">
        <f>SUM(F11:F69)</f>
        <v>0</v>
      </c>
    </row>
    <row r="71" spans="1:6" ht="15">
      <c r="A71" s="74"/>
      <c r="B71" s="70"/>
      <c r="C71" s="75"/>
      <c r="D71" s="74"/>
      <c r="E71" s="76"/>
      <c r="F71" s="77"/>
    </row>
    <row r="72" spans="2:6" ht="15">
      <c r="B72" s="12" t="s">
        <v>267</v>
      </c>
      <c r="C72" s="60" t="str">
        <f>MSumProp(F70)</f>
        <v>Ноль рублей 00 копеек</v>
      </c>
      <c r="D72" s="46"/>
      <c r="E72" s="46"/>
      <c r="F72" s="46"/>
    </row>
    <row r="73" spans="2:5" ht="15">
      <c r="B73" s="12" t="s">
        <v>268</v>
      </c>
      <c r="C73" s="46"/>
      <c r="D73" s="46"/>
      <c r="E73" s="12">
        <f>B4</f>
        <v>0</v>
      </c>
    </row>
    <row r="74" spans="2:5" ht="15">
      <c r="B74" s="50" t="s">
        <v>269</v>
      </c>
      <c r="C74" s="46"/>
      <c r="D74" s="46"/>
      <c r="E74" s="12">
        <f>Лист1!U2</f>
        <v>0</v>
      </c>
    </row>
    <row r="75" spans="2:5" ht="15">
      <c r="B75" s="50" t="s">
        <v>270</v>
      </c>
      <c r="C75" s="46"/>
      <c r="D75" s="46"/>
      <c r="E75" s="12">
        <f>Лист1!J171</f>
        <v>0</v>
      </c>
    </row>
    <row r="76" spans="2:5" ht="15">
      <c r="B76" s="50" t="s">
        <v>271</v>
      </c>
      <c r="C76" s="46"/>
      <c r="D76" s="46"/>
      <c r="E76" s="12" t="s">
        <v>272</v>
      </c>
    </row>
    <row r="77" spans="1:7" ht="15">
      <c r="A77" s="50"/>
      <c r="B77" s="70"/>
      <c r="C77" s="71"/>
      <c r="D77" s="50"/>
      <c r="E77" s="72"/>
      <c r="F77" s="73"/>
      <c r="G77" s="50"/>
    </row>
    <row r="78" spans="1:7" ht="15">
      <c r="A78" s="50"/>
      <c r="B78" s="70"/>
      <c r="C78" s="71"/>
      <c r="D78" s="50"/>
      <c r="E78" s="72"/>
      <c r="F78" s="73"/>
      <c r="G78" s="50"/>
    </row>
    <row r="79" spans="1:7" ht="15">
      <c r="A79" s="50"/>
      <c r="B79" s="70"/>
      <c r="C79" s="71"/>
      <c r="D79" s="50"/>
      <c r="E79" s="72"/>
      <c r="F79" s="73"/>
      <c r="G79" s="50"/>
    </row>
    <row r="80" spans="1:6" ht="15">
      <c r="A80" s="95" t="s">
        <v>265</v>
      </c>
      <c r="B80" s="13" t="str">
        <f>B1</f>
        <v>дог 3-238 от15.07.2015</v>
      </c>
      <c r="C80" s="12" t="s">
        <v>266</v>
      </c>
      <c r="E80" s="46">
        <f>E1</f>
        <v>0</v>
      </c>
      <c r="F80" s="46"/>
    </row>
    <row r="81" spans="2:5" ht="15">
      <c r="B81" s="33" t="s">
        <v>250</v>
      </c>
      <c r="E81" s="34"/>
    </row>
    <row r="82" spans="1:5" ht="15">
      <c r="A82" s="34" t="s">
        <v>289</v>
      </c>
      <c r="C82" s="12" t="str">
        <f>Лист1!A3</f>
        <v>июль</v>
      </c>
      <c r="E82" s="12">
        <f>E3</f>
        <v>2019</v>
      </c>
    </row>
    <row r="83" spans="1:6" ht="15">
      <c r="A83" s="35" t="s">
        <v>259</v>
      </c>
      <c r="B83" s="84">
        <f>B4</f>
        <v>0</v>
      </c>
      <c r="C83" s="12" t="s">
        <v>262</v>
      </c>
      <c r="E83" s="46" t="str">
        <f>E4</f>
        <v>Метал. 20-67</v>
      </c>
      <c r="F83" s="46"/>
    </row>
    <row r="84" spans="1:6" ht="15">
      <c r="A84" s="96"/>
      <c r="B84" s="12">
        <f>B5</f>
        <v>0</v>
      </c>
      <c r="C84" s="12" t="s">
        <v>264</v>
      </c>
      <c r="E84" s="97">
        <f>E5</f>
        <v>13504.08</v>
      </c>
      <c r="F84" s="97"/>
    </row>
    <row r="85" spans="1:6" ht="15">
      <c r="A85" s="98"/>
      <c r="B85" s="99" t="str">
        <f>B6</f>
        <v>ХХХХ ХХХХХХ</v>
      </c>
      <c r="C85" s="100" t="str">
        <f>C6</f>
        <v>п/о</v>
      </c>
      <c r="D85" s="46"/>
      <c r="E85" s="46"/>
      <c r="F85" s="46"/>
    </row>
    <row r="86" spans="1:5" ht="15.75" thickBot="1">
      <c r="A86" s="12" t="s">
        <v>251</v>
      </c>
      <c r="C86" s="12" t="s">
        <v>252</v>
      </c>
      <c r="E86" s="12" t="s">
        <v>253</v>
      </c>
    </row>
    <row r="87" spans="1:6" ht="43.5" thickBot="1">
      <c r="A87" s="36" t="s">
        <v>254</v>
      </c>
      <c r="B87" s="37" t="s">
        <v>4</v>
      </c>
      <c r="C87" s="37" t="s">
        <v>255</v>
      </c>
      <c r="D87" s="101" t="s">
        <v>313</v>
      </c>
      <c r="E87" s="37" t="s">
        <v>257</v>
      </c>
      <c r="F87" s="37" t="s">
        <v>258</v>
      </c>
    </row>
    <row r="88" spans="1:6" ht="15.75" thickBot="1">
      <c r="A88" s="43"/>
      <c r="B88" s="5" t="str">
        <f>Лист1!B69</f>
        <v>Сопровожд. на рынок, предпр.торговли</v>
      </c>
      <c r="C88" s="39">
        <f>Лист1!AC69</f>
        <v>50</v>
      </c>
      <c r="D88" s="101" t="s">
        <v>314</v>
      </c>
      <c r="E88" s="40">
        <f>Лист1!Q69</f>
        <v>0</v>
      </c>
      <c r="F88" s="116">
        <f>Лист1!R69</f>
        <v>0</v>
      </c>
    </row>
    <row r="89" spans="1:6" ht="15.75" thickBot="1">
      <c r="A89" s="43"/>
      <c r="B89" s="5" t="str">
        <f>Лист1!B70</f>
        <v>Сопровожд. в др.организац. Учрежден.</v>
      </c>
      <c r="C89" s="39">
        <f>Лист1!AC70</f>
        <v>50</v>
      </c>
      <c r="D89" s="101" t="s">
        <v>314</v>
      </c>
      <c r="E89" s="40">
        <f>Лист1!Q70</f>
        <v>0</v>
      </c>
      <c r="F89" s="116">
        <f>Лист1!R70</f>
        <v>0</v>
      </c>
    </row>
    <row r="90" spans="1:6" ht="15.75" thickBot="1">
      <c r="A90" s="43"/>
      <c r="B90" s="5" t="str">
        <f>Лист1!B71</f>
        <v>смена положения тела</v>
      </c>
      <c r="C90" s="39">
        <f>Лист1!AC71</f>
        <v>20</v>
      </c>
      <c r="D90" s="101" t="s">
        <v>315</v>
      </c>
      <c r="E90" s="40">
        <f>Лист1!Q71</f>
        <v>0</v>
      </c>
      <c r="F90" s="116">
        <f>Лист1!R71</f>
        <v>0</v>
      </c>
    </row>
    <row r="91" spans="1:6" ht="15.75" thickBot="1">
      <c r="A91" s="43"/>
      <c r="B91" s="5" t="str">
        <f>Лист1!B72</f>
        <v>подъем из лежачего - при весе до 80 кг</v>
      </c>
      <c r="C91" s="39">
        <f>Лист1!AC72</f>
        <v>30</v>
      </c>
      <c r="D91" s="101" t="s">
        <v>315</v>
      </c>
      <c r="E91" s="40">
        <f>Лист1!Q72</f>
        <v>0</v>
      </c>
      <c r="F91" s="116">
        <f>Лист1!R72</f>
        <v>0</v>
      </c>
    </row>
    <row r="92" spans="1:6" ht="15.75" thickBot="1">
      <c r="A92" s="43"/>
      <c r="B92" s="5" t="str">
        <f>Лист1!B73</f>
        <v>подъем из лежачего при весе более 80 кг</v>
      </c>
      <c r="C92" s="39">
        <f>Лист1!AC73</f>
        <v>50</v>
      </c>
      <c r="D92" s="101" t="s">
        <v>315</v>
      </c>
      <c r="E92" s="40">
        <f>Лист1!Q73</f>
        <v>0</v>
      </c>
      <c r="F92" s="116">
        <f>Лист1!R73</f>
        <v>0</v>
      </c>
    </row>
    <row r="93" spans="1:6" ht="15.75" thickBot="1">
      <c r="A93" s="43"/>
      <c r="B93" s="5" t="str">
        <f>Лист1!B74</f>
        <v>Помощь передвижение по жилью</v>
      </c>
      <c r="C93" s="39">
        <f>Лист1!AC74</f>
        <v>30</v>
      </c>
      <c r="D93" s="101" t="s">
        <v>315</v>
      </c>
      <c r="E93" s="40">
        <f>Лист1!Q74</f>
        <v>0</v>
      </c>
      <c r="F93" s="116">
        <f>Лист1!R74</f>
        <v>0</v>
      </c>
    </row>
    <row r="94" spans="1:6" ht="15.75" thickBot="1">
      <c r="A94" s="43"/>
      <c r="B94" s="5" t="str">
        <f>Лист1!B75</f>
        <v>Услуги сиделки в нерабочее вр. будни</v>
      </c>
      <c r="C94" s="39">
        <f>Лист1!AC75</f>
        <v>200</v>
      </c>
      <c r="D94" s="101" t="s">
        <v>314</v>
      </c>
      <c r="E94" s="40">
        <f>Лист1!Q75</f>
        <v>0</v>
      </c>
      <c r="F94" s="116">
        <f>Лист1!R75</f>
        <v>0</v>
      </c>
    </row>
    <row r="95" spans="1:6" ht="15.75" thickBot="1">
      <c r="A95" s="43"/>
      <c r="B95" s="5" t="str">
        <f>Лист1!B76</f>
        <v>Услуги сиделки выход.празд</v>
      </c>
      <c r="C95" s="39">
        <f>Лист1!AC76</f>
        <v>400</v>
      </c>
      <c r="D95" s="101" t="s">
        <v>314</v>
      </c>
      <c r="E95" s="40">
        <f>Лист1!Q76</f>
        <v>0</v>
      </c>
      <c r="F95" s="116">
        <f>Лист1!R76</f>
        <v>0</v>
      </c>
    </row>
    <row r="96" spans="1:6" ht="15.75" thickBot="1">
      <c r="A96" s="43"/>
      <c r="B96" s="5" t="str">
        <f>Лист1!B77</f>
        <v>Приобр.промтов,продукт (за пределами)</v>
      </c>
      <c r="C96" s="39">
        <f>Лист1!AC77</f>
        <v>75</v>
      </c>
      <c r="D96" s="101" t="s">
        <v>315</v>
      </c>
      <c r="E96" s="40">
        <f>Лист1!Q77</f>
        <v>0</v>
      </c>
      <c r="F96" s="116">
        <f>Лист1!R77</f>
        <v>0</v>
      </c>
    </row>
    <row r="97" spans="1:6" ht="15.75" thickBot="1">
      <c r="A97" s="43"/>
      <c r="B97" s="5" t="str">
        <f>Лист1!B78</f>
        <v>Посещен. организаций без получателя</v>
      </c>
      <c r="C97" s="39">
        <f>Лист1!AC78</f>
        <v>25</v>
      </c>
      <c r="D97" s="101" t="s">
        <v>315</v>
      </c>
      <c r="E97" s="40">
        <f>Лист1!Q78</f>
        <v>0</v>
      </c>
      <c r="F97" s="116">
        <f>Лист1!R78</f>
        <v>0</v>
      </c>
    </row>
    <row r="98" spans="1:6" ht="15.75" thickBot="1">
      <c r="A98" s="43"/>
      <c r="B98" s="5" t="str">
        <f>Лист1!B79</f>
        <v>Вызов врача на дом</v>
      </c>
      <c r="C98" s="39">
        <f>Лист1!AC79</f>
        <v>3.4</v>
      </c>
      <c r="D98" s="101" t="s">
        <v>315</v>
      </c>
      <c r="E98" s="40">
        <f>Лист1!Q79</f>
        <v>0</v>
      </c>
      <c r="F98" s="116">
        <f>Лист1!R79</f>
        <v>0</v>
      </c>
    </row>
    <row r="99" spans="1:6" ht="15.75" thickBot="1">
      <c r="A99" s="43"/>
      <c r="B99" s="5" t="str">
        <f>Лист1!B80</f>
        <v>Ожидание экстренных служб</v>
      </c>
      <c r="C99" s="39">
        <f>Лист1!AC80</f>
        <v>45</v>
      </c>
      <c r="D99" s="101" t="s">
        <v>314</v>
      </c>
      <c r="E99" s="40">
        <f>Лист1!Q80</f>
        <v>0</v>
      </c>
      <c r="F99" s="116">
        <f>Лист1!R80</f>
        <v>0</v>
      </c>
    </row>
    <row r="100" spans="1:6" ht="15.75" thickBot="1">
      <c r="A100" s="43"/>
      <c r="B100" s="5" t="str">
        <f>Лист1!B81</f>
        <v>Замена одноразового подгузника</v>
      </c>
      <c r="C100" s="39">
        <f>Лист1!AC81</f>
        <v>45</v>
      </c>
      <c r="D100" s="101" t="s">
        <v>316</v>
      </c>
      <c r="E100" s="40">
        <f>Лист1!Q81</f>
        <v>0</v>
      </c>
      <c r="F100" s="116">
        <f>Лист1!R81</f>
        <v>0</v>
      </c>
    </row>
    <row r="101" spans="1:6" ht="15.75" thickBot="1">
      <c r="A101" s="43"/>
      <c r="B101" s="5" t="str">
        <f>Лист1!B82</f>
        <v>Обработка головы при педикулезе</v>
      </c>
      <c r="C101" s="39">
        <f>Лист1!AC82</f>
        <v>80</v>
      </c>
      <c r="D101" s="101" t="s">
        <v>315</v>
      </c>
      <c r="E101" s="40">
        <f>Лист1!Q82</f>
        <v>0</v>
      </c>
      <c r="F101" s="116">
        <f>Лист1!R82</f>
        <v>0</v>
      </c>
    </row>
    <row r="102" spans="1:6" ht="15.75" thickBot="1">
      <c r="A102" s="43"/>
      <c r="B102" s="5" t="str">
        <f>Лист1!B83</f>
        <v>Бритье электробритвой</v>
      </c>
      <c r="C102" s="39">
        <f>Лист1!AC83</f>
        <v>6.6</v>
      </c>
      <c r="D102" s="101" t="s">
        <v>315</v>
      </c>
      <c r="E102" s="40">
        <f>Лист1!Q83</f>
        <v>0</v>
      </c>
      <c r="F102" s="116">
        <f>Лист1!R83</f>
        <v>0</v>
      </c>
    </row>
    <row r="103" spans="1:6" ht="15.75" thickBot="1">
      <c r="A103" s="43"/>
      <c r="B103" s="5" t="str">
        <f>Лист1!B84</f>
        <v>Бритье станком</v>
      </c>
      <c r="C103" s="39">
        <f>Лист1!AC84</f>
        <v>8.9</v>
      </c>
      <c r="D103" s="101" t="s">
        <v>315</v>
      </c>
      <c r="E103" s="40">
        <f>Лист1!Q84</f>
        <v>0</v>
      </c>
      <c r="F103" s="116">
        <f>Лист1!R84</f>
        <v>0</v>
      </c>
    </row>
    <row r="104" spans="1:6" ht="15.75" thickBot="1">
      <c r="A104" s="43"/>
      <c r="B104" s="5" t="str">
        <f>Лист1!B85</f>
        <v>Гигиеническая стрижка ногтей на руках</v>
      </c>
      <c r="C104" s="39">
        <f>Лист1!AC85</f>
        <v>10</v>
      </c>
      <c r="D104" s="101" t="s">
        <v>315</v>
      </c>
      <c r="E104" s="40">
        <f>Лист1!Q85</f>
        <v>0</v>
      </c>
      <c r="F104" s="116">
        <f>Лист1!R85</f>
        <v>0</v>
      </c>
    </row>
    <row r="105" spans="1:6" ht="15.75" thickBot="1">
      <c r="A105" s="43"/>
      <c r="B105" s="5" t="str">
        <f>Лист1!B86</f>
        <v>Гигиеническая стрижка ногтей на ногах</v>
      </c>
      <c r="C105" s="39">
        <f>Лист1!AC86</f>
        <v>15</v>
      </c>
      <c r="D105" s="101" t="s">
        <v>315</v>
      </c>
      <c r="E105" s="40">
        <f>Лист1!Q86</f>
        <v>0</v>
      </c>
      <c r="F105" s="116">
        <f>Лист1!R86</f>
        <v>0</v>
      </c>
    </row>
    <row r="106" spans="1:6" ht="15.75" thickBot="1">
      <c r="A106" s="43"/>
      <c r="B106" s="5" t="str">
        <f>Лист1!B87</f>
        <v>Подготовка к приему ванны</v>
      </c>
      <c r="C106" s="39">
        <f>Лист1!AC87</f>
        <v>11.3</v>
      </c>
      <c r="D106" s="101" t="s">
        <v>315</v>
      </c>
      <c r="E106" s="40">
        <f>Лист1!Q87</f>
        <v>0</v>
      </c>
      <c r="F106" s="116">
        <f>Лист1!R87</f>
        <v>0</v>
      </c>
    </row>
    <row r="107" spans="1:6" ht="15.75" thickBot="1">
      <c r="A107" s="43"/>
      <c r="B107" s="5" t="str">
        <f>Лист1!B88</f>
        <v>Подготовка к приему бани</v>
      </c>
      <c r="C107" s="39">
        <f>Лист1!AC88</f>
        <v>15.8</v>
      </c>
      <c r="D107" s="101" t="s">
        <v>315</v>
      </c>
      <c r="E107" s="40">
        <f>Лист1!Q88</f>
        <v>0</v>
      </c>
      <c r="F107" s="116">
        <f>Лист1!R88</f>
        <v>0</v>
      </c>
    </row>
    <row r="108" spans="1:6" ht="15.75" thickBot="1">
      <c r="A108" s="43"/>
      <c r="B108" s="5" t="str">
        <f>Лист1!B89</f>
        <v>Купание в ванне</v>
      </c>
      <c r="C108" s="39">
        <f>Лист1!AC89</f>
        <v>38.4</v>
      </c>
      <c r="D108" s="101" t="s">
        <v>315</v>
      </c>
      <c r="E108" s="40">
        <f>Лист1!Q89</f>
        <v>0</v>
      </c>
      <c r="F108" s="116">
        <f>Лист1!R89</f>
        <v>0</v>
      </c>
    </row>
    <row r="109" spans="1:6" ht="15.75" thickBot="1">
      <c r="A109" s="43"/>
      <c r="B109" s="5" t="str">
        <f>Лист1!B90</f>
        <v>Купание в бане</v>
      </c>
      <c r="C109" s="39">
        <f>Лист1!AC90</f>
        <v>33.8</v>
      </c>
      <c r="D109" s="101" t="s">
        <v>315</v>
      </c>
      <c r="E109" s="40">
        <f>Лист1!Q90</f>
        <v>0</v>
      </c>
      <c r="F109" s="116">
        <f>Лист1!R90</f>
        <v>0</v>
      </c>
    </row>
    <row r="110" spans="1:6" ht="15.75" thickBot="1">
      <c r="A110" s="43"/>
      <c r="B110" s="5" t="str">
        <f>Лист1!B91</f>
        <v>Втирание мази</v>
      </c>
      <c r="C110" s="39">
        <f>Лист1!AC91</f>
        <v>2.3</v>
      </c>
      <c r="D110" s="101" t="s">
        <v>315</v>
      </c>
      <c r="E110" s="40">
        <f>Лист1!Q91</f>
        <v>0</v>
      </c>
      <c r="F110" s="116">
        <f>Лист1!R91</f>
        <v>0</v>
      </c>
    </row>
    <row r="111" spans="1:6" ht="15.75" thickBot="1">
      <c r="A111" s="43"/>
      <c r="B111" s="5" t="str">
        <f>Лист1!B92</f>
        <v>Закапывание капель </v>
      </c>
      <c r="C111" s="39">
        <f>Лист1!AC92</f>
        <v>4.6</v>
      </c>
      <c r="D111" s="101" t="s">
        <v>315</v>
      </c>
      <c r="E111" s="40">
        <f>Лист1!Q92</f>
        <v>0</v>
      </c>
      <c r="F111" s="116">
        <f>Лист1!R92</f>
        <v>0</v>
      </c>
    </row>
    <row r="112" spans="1:6" ht="15.75" thickBot="1">
      <c r="A112" s="43"/>
      <c r="B112" s="5" t="str">
        <f>Лист1!B93</f>
        <v>Гигиеническое укорачивание волос  </v>
      </c>
      <c r="C112" s="39">
        <f>Лист1!AC93</f>
        <v>50</v>
      </c>
      <c r="D112" s="101" t="s">
        <v>315</v>
      </c>
      <c r="E112" s="40">
        <f>Лист1!Q93</f>
        <v>0</v>
      </c>
      <c r="F112" s="116">
        <f>Лист1!R93</f>
        <v>0</v>
      </c>
    </row>
    <row r="113" spans="1:6" ht="15.75" thickBot="1">
      <c r="A113" s="43"/>
      <c r="B113" s="5" t="str">
        <f>Лист1!B94</f>
        <v>Стирка белья в благоустр вручную </v>
      </c>
      <c r="C113" s="39">
        <f>Лист1!AC94</f>
        <v>45</v>
      </c>
      <c r="D113" s="101" t="s">
        <v>317</v>
      </c>
      <c r="E113" s="40">
        <f>Лист1!Q94</f>
        <v>0</v>
      </c>
      <c r="F113" s="116">
        <f>Лист1!R94</f>
        <v>0</v>
      </c>
    </row>
    <row r="114" spans="1:6" ht="15.75" thickBot="1">
      <c r="A114" s="43"/>
      <c r="B114" s="5" t="str">
        <f>Лист1!B95</f>
        <v>Стирка белья в благоустр машинная </v>
      </c>
      <c r="C114" s="39">
        <f>Лист1!AC95</f>
        <v>22.5</v>
      </c>
      <c r="D114" s="101" t="s">
        <v>314</v>
      </c>
      <c r="E114" s="40">
        <f>Лист1!Q95</f>
        <v>0</v>
      </c>
      <c r="F114" s="116">
        <f>Лист1!R95</f>
        <v>0</v>
      </c>
    </row>
    <row r="115" spans="1:6" ht="15.75" thickBot="1">
      <c r="A115" s="43"/>
      <c r="B115" s="5" t="str">
        <f>Лист1!B96</f>
        <v>Стирка белья в благоустр маш с отжимом</v>
      </c>
      <c r="C115" s="39">
        <f>Лист1!AC96</f>
        <v>15.8</v>
      </c>
      <c r="D115" s="101" t="s">
        <v>314</v>
      </c>
      <c r="E115" s="40">
        <f>Лист1!Q96</f>
        <v>0</v>
      </c>
      <c r="F115" s="116">
        <f>Лист1!R96</f>
        <v>0</v>
      </c>
    </row>
    <row r="116" spans="1:6" ht="15.75" thickBot="1">
      <c r="A116" s="43"/>
      <c r="B116" s="5" t="str">
        <f>Лист1!B97</f>
        <v>Стирка белья в благоустр автомат загрузка</v>
      </c>
      <c r="C116" s="39">
        <f>Лист1!AC97</f>
        <v>8</v>
      </c>
      <c r="D116" s="101" t="s">
        <v>315</v>
      </c>
      <c r="E116" s="40">
        <f>Лист1!Q97</f>
        <v>0</v>
      </c>
      <c r="F116" s="116">
        <f>Лист1!R97</f>
        <v>0</v>
      </c>
    </row>
    <row r="117" spans="1:6" ht="15.75" thickBot="1">
      <c r="A117" s="43"/>
      <c r="B117" s="5" t="str">
        <f>Лист1!B98</f>
        <v>Стирка белья без удобств  вручную </v>
      </c>
      <c r="C117" s="39">
        <f>Лист1!AC98</f>
        <v>50</v>
      </c>
      <c r="D117" s="101" t="s">
        <v>317</v>
      </c>
      <c r="E117" s="40">
        <f>Лист1!Q98</f>
        <v>0</v>
      </c>
      <c r="F117" s="116">
        <f>Лист1!R98</f>
        <v>0</v>
      </c>
    </row>
    <row r="118" spans="1:6" ht="15.75" thickBot="1">
      <c r="A118" s="43"/>
      <c r="B118" s="5" t="str">
        <f>Лист1!B99</f>
        <v>Стирка белья без удобств  маш</v>
      </c>
      <c r="C118" s="39">
        <f>Лист1!AC99</f>
        <v>27.1</v>
      </c>
      <c r="D118" s="101" t="s">
        <v>314</v>
      </c>
      <c r="E118" s="40">
        <f>Лист1!Q99</f>
        <v>0</v>
      </c>
      <c r="F118" s="116">
        <f>Лист1!R99</f>
        <v>0</v>
      </c>
    </row>
    <row r="119" spans="1:6" ht="15.75" thickBot="1">
      <c r="A119" s="43"/>
      <c r="B119" s="5" t="str">
        <f>Лист1!B100</f>
        <v>Стирка белья без удобств  маш с отжимом</v>
      </c>
      <c r="C119" s="39">
        <f>Лист1!AC100</f>
        <v>20.2</v>
      </c>
      <c r="D119" s="101" t="s">
        <v>314</v>
      </c>
      <c r="E119" s="40">
        <f>Лист1!Q100</f>
        <v>0</v>
      </c>
      <c r="F119" s="116">
        <f>Лист1!R100</f>
        <v>0</v>
      </c>
    </row>
    <row r="120" spans="1:6" ht="15.75" thickBot="1">
      <c r="A120" s="43"/>
      <c r="B120" s="5" t="str">
        <f>Лист1!B101</f>
        <v>Стирка белья без удобств автомат загрузка</v>
      </c>
      <c r="C120" s="39">
        <f>Лист1!AC101</f>
        <v>8</v>
      </c>
      <c r="D120" s="101" t="s">
        <v>315</v>
      </c>
      <c r="E120" s="40">
        <f>Лист1!Q101</f>
        <v>0</v>
      </c>
      <c r="F120" s="116">
        <f>Лист1!R101</f>
        <v>0</v>
      </c>
    </row>
    <row r="121" spans="1:6" ht="15.75" thickBot="1">
      <c r="A121" s="43"/>
      <c r="B121" s="5" t="str">
        <f>Лист1!B102</f>
        <v>Дополнит полоскание белья и отжим вручн</v>
      </c>
      <c r="C121" s="39">
        <f>Лист1!AC102</f>
        <v>200</v>
      </c>
      <c r="D121" s="101" t="s">
        <v>315</v>
      </c>
      <c r="E121" s="40">
        <f>Лист1!Q102</f>
        <v>0</v>
      </c>
      <c r="F121" s="116">
        <f>Лист1!R102</f>
        <v>0</v>
      </c>
    </row>
    <row r="122" spans="1:6" ht="15.75" thickBot="1">
      <c r="A122" s="43"/>
      <c r="B122" s="5" t="str">
        <f>Лист1!B103</f>
        <v>Развешивание постиранного белья</v>
      </c>
      <c r="C122" s="39">
        <f>Лист1!AC103</f>
        <v>2.3</v>
      </c>
      <c r="D122" s="101" t="s">
        <v>318</v>
      </c>
      <c r="E122" s="40">
        <f>Лист1!Q103</f>
        <v>0</v>
      </c>
      <c r="F122" s="116">
        <f>Лист1!R103</f>
        <v>0</v>
      </c>
    </row>
    <row r="123" spans="1:6" ht="15.75" thickBot="1">
      <c r="A123" s="43"/>
      <c r="B123" s="5" t="str">
        <f>Лист1!B104</f>
        <v>Навешивание или снятие штор</v>
      </c>
      <c r="C123" s="39">
        <f>Лист1!AC104</f>
        <v>4.6</v>
      </c>
      <c r="D123" s="101" t="s">
        <v>319</v>
      </c>
      <c r="E123" s="40">
        <f>Лист1!Q104</f>
        <v>0</v>
      </c>
      <c r="F123" s="116">
        <f>Лист1!R104</f>
        <v>0</v>
      </c>
    </row>
    <row r="124" spans="1:6" ht="15.75" thickBot="1">
      <c r="A124" s="43"/>
      <c r="B124" s="5" t="str">
        <f>Лист1!B105</f>
        <v>Глажение белья</v>
      </c>
      <c r="C124" s="39">
        <f>Лист1!AC105</f>
        <v>11.2</v>
      </c>
      <c r="D124" s="101" t="s">
        <v>317</v>
      </c>
      <c r="E124" s="40">
        <f>Лист1!Q105</f>
        <v>0</v>
      </c>
      <c r="F124" s="116">
        <f>Лист1!R105</f>
        <v>0</v>
      </c>
    </row>
    <row r="125" spans="1:6" ht="15.75" thickBot="1">
      <c r="A125" s="43"/>
      <c r="B125" s="5" t="str">
        <f>Лист1!B106</f>
        <v>Мелкий ремонт белья</v>
      </c>
      <c r="C125" s="39">
        <f>Лист1!AC106</f>
        <v>1.1</v>
      </c>
      <c r="D125" s="101" t="s">
        <v>320</v>
      </c>
      <c r="E125" s="40">
        <f>Лист1!Q106</f>
        <v>0</v>
      </c>
      <c r="F125" s="116">
        <f>Лист1!R106</f>
        <v>0</v>
      </c>
    </row>
    <row r="126" spans="1:6" ht="15.75" thickBot="1">
      <c r="A126" s="43"/>
      <c r="B126" s="5" t="str">
        <f>Лист1!B107</f>
        <v>Мытье посуды неблагоустроенный сектор</v>
      </c>
      <c r="C126" s="39">
        <f>Лист1!AC107</f>
        <v>4.6</v>
      </c>
      <c r="D126" s="101" t="s">
        <v>321</v>
      </c>
      <c r="E126" s="40">
        <f>Лист1!Q107</f>
        <v>0</v>
      </c>
      <c r="F126" s="116">
        <f>Лист1!R107</f>
        <v>0</v>
      </c>
    </row>
    <row r="127" spans="1:6" ht="15.75" thickBot="1">
      <c r="A127" s="43"/>
      <c r="B127" s="5" t="str">
        <f>Лист1!B108</f>
        <v>Мытье посуды благоустроенный сектор</v>
      </c>
      <c r="C127" s="39">
        <f>Лист1!AC108</f>
        <v>2.3</v>
      </c>
      <c r="D127" s="101" t="s">
        <v>321</v>
      </c>
      <c r="E127" s="40">
        <f>Лист1!Q108</f>
        <v>0</v>
      </c>
      <c r="F127" s="116">
        <f>Лист1!R108</f>
        <v>0</v>
      </c>
    </row>
    <row r="128" spans="1:6" ht="15.75" thickBot="1">
      <c r="A128" s="43"/>
      <c r="B128" s="5" t="str">
        <f>Лист1!B109</f>
        <v>Мытье панелей, дверей</v>
      </c>
      <c r="C128" s="39">
        <f>Лист1!AC109</f>
        <v>2.3</v>
      </c>
      <c r="D128" s="101" t="s">
        <v>322</v>
      </c>
      <c r="E128" s="40">
        <f>Лист1!Q109</f>
        <v>0</v>
      </c>
      <c r="F128" s="116">
        <f>Лист1!R109</f>
        <v>0</v>
      </c>
    </row>
    <row r="129" spans="1:6" ht="15.75" thickBot="1">
      <c r="A129" s="43"/>
      <c r="B129" s="5" t="str">
        <f>Лист1!B110</f>
        <v>Чистка раковины</v>
      </c>
      <c r="C129" s="39">
        <f>Лист1!AC110</f>
        <v>2.3</v>
      </c>
      <c r="D129" s="101" t="s">
        <v>319</v>
      </c>
      <c r="E129" s="40">
        <f>Лист1!Q110</f>
        <v>0</v>
      </c>
      <c r="F129" s="116">
        <f>Лист1!R110</f>
        <v>0</v>
      </c>
    </row>
    <row r="130" spans="1:6" ht="15.75" thickBot="1">
      <c r="A130" s="43"/>
      <c r="B130" s="5" t="str">
        <f>Лист1!B111</f>
        <v>Чистка ванны</v>
      </c>
      <c r="C130" s="39">
        <f>Лист1!AC111</f>
        <v>10</v>
      </c>
      <c r="D130" s="101" t="s">
        <v>319</v>
      </c>
      <c r="E130" s="40">
        <f>Лист1!Q111</f>
        <v>0</v>
      </c>
      <c r="F130" s="116">
        <f>Лист1!R111</f>
        <v>0</v>
      </c>
    </row>
    <row r="131" spans="1:6" ht="15.75" thickBot="1">
      <c r="A131" s="43"/>
      <c r="B131" s="5" t="str">
        <f>Лист1!B112</f>
        <v>Чистка унитаза</v>
      </c>
      <c r="C131" s="39">
        <f>Лист1!AC112</f>
        <v>15</v>
      </c>
      <c r="D131" s="101" t="s">
        <v>319</v>
      </c>
      <c r="E131" s="40">
        <f>Лист1!Q112</f>
        <v>0</v>
      </c>
      <c r="F131" s="116">
        <f>Лист1!R112</f>
        <v>0</v>
      </c>
    </row>
    <row r="132" spans="1:6" ht="15.75" thickBot="1">
      <c r="A132" s="43"/>
      <c r="B132" s="5" t="str">
        <f>Лист1!B113</f>
        <v>Чистка электрической или газовой печи</v>
      </c>
      <c r="C132" s="39">
        <f>Лист1!AC113</f>
        <v>6.6</v>
      </c>
      <c r="D132" s="101" t="s">
        <v>319</v>
      </c>
      <c r="E132" s="40">
        <f>Лист1!Q113</f>
        <v>0</v>
      </c>
      <c r="F132" s="116">
        <f>Лист1!R113</f>
        <v>0</v>
      </c>
    </row>
    <row r="133" spans="1:6" ht="15.75" thickBot="1">
      <c r="A133" s="43"/>
      <c r="B133" s="5" t="str">
        <f>Лист1!B114</f>
        <v>Мытье холодильника</v>
      </c>
      <c r="C133" s="39">
        <f>Лист1!AC114</f>
        <v>15.8</v>
      </c>
      <c r="D133" s="101" t="s">
        <v>319</v>
      </c>
      <c r="E133" s="40">
        <f>Лист1!Q114</f>
        <v>0</v>
      </c>
      <c r="F133" s="116">
        <f>Лист1!R114</f>
        <v>0</v>
      </c>
    </row>
    <row r="134" spans="1:6" ht="15.75" thickBot="1">
      <c r="A134" s="43"/>
      <c r="B134" s="5" t="str">
        <f>Лист1!B115</f>
        <v>Мытье окон без очистки от утепления </v>
      </c>
      <c r="C134" s="39">
        <f>Лист1!AC115</f>
        <v>2.3</v>
      </c>
      <c r="D134" s="101" t="s">
        <v>323</v>
      </c>
      <c r="E134" s="40">
        <f>Лист1!Q115</f>
        <v>0</v>
      </c>
      <c r="F134" s="116">
        <f>Лист1!R115</f>
        <v>0</v>
      </c>
    </row>
    <row r="135" spans="1:6" ht="15.75" thickBot="1">
      <c r="A135" s="43"/>
      <c r="B135" s="5" t="str">
        <f>Лист1!B116</f>
        <v>Мытье окон с очисткой от утепления</v>
      </c>
      <c r="C135" s="39">
        <f>Лист1!AC116</f>
        <v>4.6</v>
      </c>
      <c r="D135" s="101" t="s">
        <v>323</v>
      </c>
      <c r="E135" s="40">
        <f>Лист1!Q116</f>
        <v>0</v>
      </c>
      <c r="F135" s="116">
        <f>Лист1!R116</f>
        <v>0</v>
      </c>
    </row>
    <row r="136" spans="1:6" ht="15.75" thickBot="1">
      <c r="A136" s="43"/>
      <c r="B136" s="5" t="str">
        <f>Лист1!B117</f>
        <v>Утепление рам к зиме</v>
      </c>
      <c r="C136" s="39">
        <f>Лист1!AC117</f>
        <v>4.6</v>
      </c>
      <c r="D136" s="101" t="s">
        <v>324</v>
      </c>
      <c r="E136" s="40">
        <f>Лист1!Q117</f>
        <v>0</v>
      </c>
      <c r="F136" s="116">
        <f>Лист1!R117</f>
        <v>0</v>
      </c>
    </row>
    <row r="137" spans="1:6" ht="15.75" thickBot="1">
      <c r="A137" s="43"/>
      <c r="B137" s="5" t="str">
        <f>Лист1!B118</f>
        <v>Мытье отопительной батареи</v>
      </c>
      <c r="C137" s="39">
        <f>Лист1!AC118</f>
        <v>4.6</v>
      </c>
      <c r="D137" s="101" t="s">
        <v>324</v>
      </c>
      <c r="E137" s="40">
        <f>Лист1!Q118</f>
        <v>0</v>
      </c>
      <c r="F137" s="116">
        <f>Лист1!R118</f>
        <v>0</v>
      </c>
    </row>
    <row r="138" spans="1:6" ht="15.75" thickBot="1">
      <c r="A138" s="43"/>
      <c r="B138" s="5" t="str">
        <f>Лист1!B119</f>
        <v>Мытье зеркал, стекол в мебели</v>
      </c>
      <c r="C138" s="39">
        <f>Лист1!AC119</f>
        <v>2.3</v>
      </c>
      <c r="D138" s="101" t="s">
        <v>322</v>
      </c>
      <c r="E138" s="40">
        <f>Лист1!Q119</f>
        <v>0</v>
      </c>
      <c r="F138" s="116">
        <f>Лист1!R119</f>
        <v>0</v>
      </c>
    </row>
    <row r="139" spans="1:6" ht="15.75" thickBot="1">
      <c r="A139" s="43"/>
      <c r="B139" s="5" t="str">
        <f>Лист1!B120</f>
        <v>Мытье, чистка люстр, бра и т.д.</v>
      </c>
      <c r="C139" s="39">
        <f>Лист1!AC120</f>
        <v>4.6</v>
      </c>
      <c r="D139" s="101" t="s">
        <v>319</v>
      </c>
      <c r="E139" s="40">
        <f>Лист1!Q120</f>
        <v>0</v>
      </c>
      <c r="F139" s="116">
        <f>Лист1!R120</f>
        <v>0</v>
      </c>
    </row>
    <row r="140" spans="1:6" ht="15.75" thickBot="1">
      <c r="A140" s="43"/>
      <c r="B140" s="5" t="str">
        <f>Лист1!B121</f>
        <v>Чистка ковра, полов покрыт пылесосом</v>
      </c>
      <c r="C140" s="39">
        <f>Лист1!AC121</f>
        <v>2.3</v>
      </c>
      <c r="D140" s="101" t="s">
        <v>323</v>
      </c>
      <c r="E140" s="40">
        <f>Лист1!Q121</f>
        <v>0</v>
      </c>
      <c r="F140" s="116">
        <f>Лист1!R121</f>
        <v>0</v>
      </c>
    </row>
    <row r="141" spans="1:6" ht="15.75" thickBot="1">
      <c r="A141" s="43"/>
      <c r="B141" s="5" t="str">
        <f>Лист1!B122</f>
        <v>Чистка ковра, полов покрыт веником</v>
      </c>
      <c r="C141" s="39">
        <f>Лист1!AC122</f>
        <v>4.6</v>
      </c>
      <c r="D141" s="101" t="s">
        <v>323</v>
      </c>
      <c r="E141" s="40">
        <f>Лист1!Q122</f>
        <v>0</v>
      </c>
      <c r="F141" s="116">
        <f>Лист1!R122</f>
        <v>0</v>
      </c>
    </row>
    <row r="142" spans="1:6" ht="15.75" thickBot="1">
      <c r="A142" s="43"/>
      <c r="B142" s="5" t="str">
        <f>Лист1!B123</f>
        <v>Выбивка половиков от пыли на улице</v>
      </c>
      <c r="C142" s="39">
        <f>Лист1!AC123</f>
        <v>4.6</v>
      </c>
      <c r="D142" s="101" t="s">
        <v>325</v>
      </c>
      <c r="E142" s="40">
        <f>Лист1!Q123</f>
        <v>0</v>
      </c>
      <c r="F142" s="116">
        <f>Лист1!R123</f>
        <v>0</v>
      </c>
    </row>
    <row r="143" spans="1:6" ht="15.75" thickBot="1">
      <c r="A143" s="43"/>
      <c r="B143" s="5" t="str">
        <f>Лист1!B124</f>
        <v>Борьба с домашними насекомыми</v>
      </c>
      <c r="C143" s="39">
        <f>Лист1!AC124</f>
        <v>2.3</v>
      </c>
      <c r="D143" s="101" t="s">
        <v>323</v>
      </c>
      <c r="E143" s="40">
        <f>Лист1!Q124</f>
        <v>0</v>
      </c>
      <c r="F143" s="116">
        <f>Лист1!R124</f>
        <v>0</v>
      </c>
    </row>
    <row r="144" spans="1:6" ht="15.75" thickBot="1">
      <c r="A144" s="43"/>
      <c r="B144" s="5" t="str">
        <f>Лист1!B125</f>
        <v>Мытье полов после ремонта</v>
      </c>
      <c r="C144" s="39">
        <f>Лист1!AC125</f>
        <v>6.6</v>
      </c>
      <c r="D144" s="101" t="s">
        <v>323</v>
      </c>
      <c r="E144" s="40">
        <f>Лист1!Q125</f>
        <v>0</v>
      </c>
      <c r="F144" s="116">
        <f>Лист1!R125</f>
        <v>0</v>
      </c>
    </row>
    <row r="145" spans="1:6" ht="15.75" thickBot="1">
      <c r="A145" s="43"/>
      <c r="B145" s="5" t="str">
        <f>Лист1!B126</f>
        <v>Влажная уборка пола, плинтусов </v>
      </c>
      <c r="C145" s="39">
        <f>Лист1!AC126</f>
        <v>6</v>
      </c>
      <c r="D145" s="101" t="s">
        <v>323</v>
      </c>
      <c r="E145" s="40">
        <f>Лист1!Q126</f>
        <v>0</v>
      </c>
      <c r="F145" s="116">
        <f>Лист1!R126</f>
        <v>0</v>
      </c>
    </row>
    <row r="146" spans="1:6" ht="15.75" thickBot="1">
      <c r="A146" s="43"/>
      <c r="B146" s="5" t="str">
        <f>Лист1!B127</f>
        <v>Чистка и дезинфекция душевой кабины</v>
      </c>
      <c r="C146" s="39">
        <f>Лист1!AC127</f>
        <v>50</v>
      </c>
      <c r="D146" s="101" t="s">
        <v>326</v>
      </c>
      <c r="E146" s="40">
        <f>Лист1!Q127</f>
        <v>0</v>
      </c>
      <c r="F146" s="116">
        <f>Лист1!R127</f>
        <v>0</v>
      </c>
    </row>
    <row r="147" spans="1:6" ht="15.75" thickBot="1">
      <c r="A147" s="43"/>
      <c r="B147" s="5" t="str">
        <f>Лист1!B128</f>
        <v>Мытье микроволновки внутри и снаружи</v>
      </c>
      <c r="C147" s="39">
        <f>Лист1!AC128</f>
        <v>20</v>
      </c>
      <c r="D147" s="101" t="s">
        <v>326</v>
      </c>
      <c r="E147" s="40">
        <f>Лист1!Q128</f>
        <v>0</v>
      </c>
      <c r="F147" s="116">
        <f>Лист1!R128</f>
        <v>0</v>
      </c>
    </row>
    <row r="148" spans="1:6" ht="17.25" thickBot="1">
      <c r="A148" s="43"/>
      <c r="B148" s="5" t="str">
        <f>Лист1!B129</f>
        <v>Удаление загрязнений от экскрементов </v>
      </c>
      <c r="C148" s="39">
        <f>Лист1!AC129</f>
        <v>80</v>
      </c>
      <c r="D148" s="101" t="s">
        <v>327</v>
      </c>
      <c r="E148" s="40">
        <f>Лист1!Q129</f>
        <v>0</v>
      </c>
      <c r="F148" s="116">
        <f>Лист1!R129</f>
        <v>0</v>
      </c>
    </row>
    <row r="149" spans="1:6" ht="15.75" thickBot="1">
      <c r="A149" s="43"/>
      <c r="B149" s="5" t="str">
        <f>Лист1!B130</f>
        <v>Чистка пылесоса</v>
      </c>
      <c r="C149" s="39">
        <f>Лист1!AC130</f>
        <v>25</v>
      </c>
      <c r="D149" s="101" t="s">
        <v>328</v>
      </c>
      <c r="E149" s="40">
        <f>Лист1!Q130</f>
        <v>0</v>
      </c>
      <c r="F149" s="116">
        <f>Лист1!R130</f>
        <v>0</v>
      </c>
    </row>
    <row r="150" spans="1:6" ht="15.75" thickBot="1">
      <c r="A150" s="43"/>
      <c r="B150" s="5" t="str">
        <f>Лист1!B131</f>
        <v>Складир белья в шкаф, уборка в шкафу</v>
      </c>
      <c r="C150" s="39">
        <f>Лист1!AC131</f>
        <v>20</v>
      </c>
      <c r="D150" s="101" t="s">
        <v>328</v>
      </c>
      <c r="E150" s="40">
        <f>Лист1!Q131</f>
        <v>0</v>
      </c>
      <c r="F150" s="116">
        <f>Лист1!R131</f>
        <v>0</v>
      </c>
    </row>
    <row r="151" spans="1:6" ht="15.75" thickBot="1">
      <c r="A151" s="43"/>
      <c r="B151" s="5" t="str">
        <f>Лист1!B132</f>
        <v>Складирование продуктов в холодильник</v>
      </c>
      <c r="C151" s="39">
        <f>Лист1!AC132</f>
        <v>20</v>
      </c>
      <c r="D151" s="101" t="s">
        <v>328</v>
      </c>
      <c r="E151" s="40">
        <f>Лист1!Q132</f>
        <v>0</v>
      </c>
      <c r="F151" s="116">
        <f>Лист1!R132</f>
        <v>0</v>
      </c>
    </row>
    <row r="152" spans="1:6" ht="15.75" thickBot="1">
      <c r="A152" s="43"/>
      <c r="B152" s="5" t="str">
        <f>Лист1!B133</f>
        <v>Уборка веранда, балкон,гараж,стайка</v>
      </c>
      <c r="C152" s="39">
        <f>Лист1!AC133</f>
        <v>100</v>
      </c>
      <c r="D152" s="101" t="s">
        <v>323</v>
      </c>
      <c r="E152" s="40">
        <f>Лист1!Q133</f>
        <v>0</v>
      </c>
      <c r="F152" s="116">
        <f>Лист1!R133</f>
        <v>0</v>
      </c>
    </row>
    <row r="153" spans="1:6" ht="15.75" thickBot="1">
      <c r="A153" s="43"/>
      <c r="B153" s="5" t="str">
        <f>Лист1!B134</f>
        <v>Залив воды в отопление в доме из шланга</v>
      </c>
      <c r="C153" s="39">
        <f>Лист1!AC134</f>
        <v>50</v>
      </c>
      <c r="D153" s="101" t="s">
        <v>315</v>
      </c>
      <c r="E153" s="40">
        <f>Лист1!Q134</f>
        <v>0</v>
      </c>
      <c r="F153" s="116">
        <f>Лист1!R134</f>
        <v>0</v>
      </c>
    </row>
    <row r="154" spans="1:6" ht="15.75" thickBot="1">
      <c r="A154" s="43"/>
      <c r="B154" s="5" t="str">
        <f>Лист1!B135</f>
        <v>Залив воды в отопление в доме ведро</v>
      </c>
      <c r="C154" s="39">
        <f>Лист1!AC135</f>
        <v>20</v>
      </c>
      <c r="D154" s="101" t="s">
        <v>315</v>
      </c>
      <c r="E154" s="40">
        <f>Лист1!Q135</f>
        <v>0</v>
      </c>
      <c r="F154" s="116">
        <f>Лист1!R135</f>
        <v>0</v>
      </c>
    </row>
    <row r="155" spans="1:6" ht="15.75" thickBot="1">
      <c r="A155" s="43"/>
      <c r="B155" s="5" t="str">
        <f>Лист1!B136</f>
        <v>Снятие и установка оконных рам</v>
      </c>
      <c r="C155" s="39">
        <f>Лист1!AC136</f>
        <v>15</v>
      </c>
      <c r="D155" s="101" t="s">
        <v>315</v>
      </c>
      <c r="E155" s="40">
        <f>Лист1!Q136</f>
        <v>0</v>
      </c>
      <c r="F155" s="116">
        <f>Лист1!R136</f>
        <v>0</v>
      </c>
    </row>
    <row r="156" spans="1:6" ht="15.75" thickBot="1">
      <c r="A156" s="43"/>
      <c r="B156" s="5" t="str">
        <f>Лист1!B137</f>
        <v>Колка угля, втч, смерзшегося, ведро</v>
      </c>
      <c r="C156" s="39">
        <f>Лист1!AC137</f>
        <v>4.6</v>
      </c>
      <c r="D156" s="101" t="s">
        <v>315</v>
      </c>
      <c r="E156" s="40">
        <f>Лист1!Q137</f>
        <v>0</v>
      </c>
      <c r="F156" s="116">
        <f>Лист1!R137</f>
        <v>0</v>
      </c>
    </row>
    <row r="157" spans="1:6" ht="15.75" thickBot="1">
      <c r="A157" s="43"/>
      <c r="B157" s="5" t="str">
        <f>Лист1!B138</f>
        <v>Переноска дров</v>
      </c>
      <c r="C157" s="39">
        <f>Лист1!AC138</f>
        <v>15.9</v>
      </c>
      <c r="D157" s="101" t="s">
        <v>329</v>
      </c>
      <c r="E157" s="40">
        <f>Лист1!Q138</f>
        <v>0</v>
      </c>
      <c r="F157" s="116">
        <f>Лист1!R138</f>
        <v>0</v>
      </c>
    </row>
    <row r="158" spans="1:6" ht="15.75" thickBot="1">
      <c r="A158" s="43"/>
      <c r="B158" s="5" t="str">
        <f>Лист1!B139</f>
        <v>Укладка дров в поленницу</v>
      </c>
      <c r="C158" s="39">
        <f>Лист1!AC139</f>
        <v>15.9</v>
      </c>
      <c r="D158" s="101" t="s">
        <v>329</v>
      </c>
      <c r="E158" s="40">
        <f>Лист1!Q139</f>
        <v>0</v>
      </c>
      <c r="F158" s="116">
        <f>Лист1!R139</f>
        <v>0</v>
      </c>
    </row>
    <row r="159" spans="1:6" ht="15.75" thickBot="1">
      <c r="A159" s="43"/>
      <c r="B159" s="5" t="str">
        <f>Лист1!B140</f>
        <v>Достав воды (&gt; 30 литров) до 100 м, ведро</v>
      </c>
      <c r="C159" s="39">
        <f>Лист1!AC140</f>
        <v>6.9</v>
      </c>
      <c r="D159" s="101" t="s">
        <v>315</v>
      </c>
      <c r="E159" s="40">
        <f>Лист1!Q140</f>
        <v>0</v>
      </c>
      <c r="F159" s="116">
        <f>Лист1!R140</f>
        <v>0</v>
      </c>
    </row>
    <row r="160" spans="1:6" ht="15.75" thickBot="1">
      <c r="A160" s="43"/>
      <c r="B160" s="5" t="str">
        <f>Лист1!B141</f>
        <v>Достав воды (&gt; 30 литров) свыш 100м, ведро</v>
      </c>
      <c r="C160" s="39">
        <f>Лист1!AC141</f>
        <v>9</v>
      </c>
      <c r="D160" s="101" t="s">
        <v>315</v>
      </c>
      <c r="E160" s="40">
        <f>Лист1!Q141</f>
        <v>0</v>
      </c>
      <c r="F160" s="116">
        <f>Лист1!R141</f>
        <v>0</v>
      </c>
    </row>
    <row r="161" spans="1:6" ht="15.75" thickBot="1">
      <c r="A161" s="43"/>
      <c r="B161" s="5" t="str">
        <f>Лист1!B142</f>
        <v>Вынос грязной воды в неблаг /секторе, ведро</v>
      </c>
      <c r="C161" s="39">
        <f>Лист1!AC142</f>
        <v>6.9</v>
      </c>
      <c r="D161" s="101" t="s">
        <v>315</v>
      </c>
      <c r="E161" s="40">
        <f>Лист1!Q142</f>
        <v>0</v>
      </c>
      <c r="F161" s="116">
        <f>Лист1!R142</f>
        <v>0</v>
      </c>
    </row>
    <row r="162" spans="1:6" ht="15.75" thickBot="1">
      <c r="A162" s="43"/>
      <c r="B162" s="5" t="str">
        <f>Лист1!B143</f>
        <v>Уборка придомовой территории</v>
      </c>
      <c r="C162" s="39">
        <f>Лист1!AC143</f>
        <v>100</v>
      </c>
      <c r="D162" s="101" t="s">
        <v>323</v>
      </c>
      <c r="E162" s="40">
        <f>Лист1!Q143</f>
        <v>0</v>
      </c>
      <c r="F162" s="116">
        <f>Лист1!R143</f>
        <v>0</v>
      </c>
    </row>
    <row r="163" spans="1:6" ht="15.75" thickBot="1">
      <c r="A163" s="43"/>
      <c r="B163" s="5" t="str">
        <f>Лист1!B144</f>
        <v>Очистка снега с прохожей части</v>
      </c>
      <c r="C163" s="39">
        <f>Лист1!AC144</f>
        <v>23</v>
      </c>
      <c r="D163" s="101" t="s">
        <v>323</v>
      </c>
      <c r="E163" s="40">
        <f>Лист1!Q144</f>
        <v>0</v>
      </c>
      <c r="F163" s="116">
        <f>Лист1!R144</f>
        <v>0</v>
      </c>
    </row>
    <row r="164" spans="1:6" ht="15.75" thickBot="1">
      <c r="A164" s="43"/>
      <c r="B164" s="5" t="str">
        <f>Лист1!B145</f>
        <v>Огород (не более 2 соток) вскапывание</v>
      </c>
      <c r="C164" s="39">
        <f>Лист1!AC145</f>
        <v>38.4</v>
      </c>
      <c r="D164" s="101" t="s">
        <v>330</v>
      </c>
      <c r="E164" s="40">
        <f>Лист1!Q145</f>
        <v>0</v>
      </c>
      <c r="F164" s="116">
        <f>Лист1!R145</f>
        <v>0</v>
      </c>
    </row>
    <row r="165" spans="1:6" ht="15.75" thickBot="1">
      <c r="A165" s="43"/>
      <c r="B165" s="5" t="str">
        <f>Лист1!B146</f>
        <v>Огород (&lt;2 с) формир гряд, заделка семян</v>
      </c>
      <c r="C165" s="39">
        <f>Лист1!AC146</f>
        <v>27.1</v>
      </c>
      <c r="D165" s="101" t="s">
        <v>330</v>
      </c>
      <c r="E165" s="40">
        <f>Лист1!Q146</f>
        <v>0</v>
      </c>
      <c r="F165" s="116">
        <f>Лист1!R146</f>
        <v>0</v>
      </c>
    </row>
    <row r="166" spans="1:6" ht="15.75" thickBot="1">
      <c r="A166" s="43"/>
      <c r="B166" s="5" t="str">
        <f>Лист1!B147</f>
        <v>Огород (&lt;2с) прополка  вручную</v>
      </c>
      <c r="C166" s="39">
        <f>Лист1!AC147</f>
        <v>24.9</v>
      </c>
      <c r="D166" s="101" t="s">
        <v>330</v>
      </c>
      <c r="E166" s="40">
        <f>Лист1!Q147</f>
        <v>0</v>
      </c>
      <c r="F166" s="116">
        <f>Лист1!R147</f>
        <v>0</v>
      </c>
    </row>
    <row r="167" spans="1:6" ht="15.75" thickBot="1">
      <c r="A167" s="43"/>
      <c r="B167" s="5" t="str">
        <f>Лист1!B148</f>
        <v>полив огорода  из шланга</v>
      </c>
      <c r="C167" s="39">
        <f>Лист1!AC148</f>
        <v>11.2</v>
      </c>
      <c r="D167" s="101" t="s">
        <v>330</v>
      </c>
      <c r="E167" s="40">
        <f>Лист1!Q148</f>
        <v>0</v>
      </c>
      <c r="F167" s="116">
        <f>Лист1!R148</f>
        <v>0</v>
      </c>
    </row>
    <row r="168" spans="1:6" ht="15.75" thickBot="1">
      <c r="A168" s="43"/>
      <c r="B168" s="5" t="str">
        <f>Лист1!B149</f>
        <v>полив огорода ведро/лейка</v>
      </c>
      <c r="C168" s="39">
        <f>Лист1!AC149</f>
        <v>7</v>
      </c>
      <c r="D168" s="101" t="s">
        <v>331</v>
      </c>
      <c r="E168" s="40">
        <f>Лист1!Q149</f>
        <v>0</v>
      </c>
      <c r="F168" s="116">
        <f>Лист1!R149</f>
        <v>0</v>
      </c>
    </row>
    <row r="169" spans="1:6" ht="15.75" thickBot="1">
      <c r="A169" s="43"/>
      <c r="B169" s="5" t="str">
        <f>Лист1!B150</f>
        <v>уборка урожая (кроме картофеля)</v>
      </c>
      <c r="C169" s="39">
        <f>Лист1!AC150</f>
        <v>11.3</v>
      </c>
      <c r="D169" s="101" t="s">
        <v>332</v>
      </c>
      <c r="E169" s="40">
        <f>Лист1!Q150</f>
        <v>0</v>
      </c>
      <c r="F169" s="116">
        <f>Лист1!R150</f>
        <v>0</v>
      </c>
    </row>
    <row r="170" spans="1:6" ht="15.75" thickBot="1">
      <c r="A170" s="43"/>
      <c r="B170" s="5" t="str">
        <f>Лист1!B151</f>
        <v>из погреба в доме, ведро   </v>
      </c>
      <c r="C170" s="39">
        <f>Лист1!AC151</f>
        <v>4.6</v>
      </c>
      <c r="D170" s="101" t="s">
        <v>333</v>
      </c>
      <c r="E170" s="40">
        <f>Лист1!Q151</f>
        <v>0</v>
      </c>
      <c r="F170" s="116">
        <f>Лист1!R151</f>
        <v>0</v>
      </c>
    </row>
    <row r="171" spans="1:6" ht="15.75" thickBot="1">
      <c r="A171" s="43"/>
      <c r="B171" s="5" t="str">
        <f>Лист1!B152</f>
        <v>из погреба на улице, ведро</v>
      </c>
      <c r="C171" s="39">
        <f>Лист1!AC152</f>
        <v>6.7</v>
      </c>
      <c r="D171" s="101" t="s">
        <v>333</v>
      </c>
      <c r="E171" s="40">
        <f>Лист1!Q152</f>
        <v>0</v>
      </c>
      <c r="F171" s="116">
        <f>Лист1!R152</f>
        <v>0</v>
      </c>
    </row>
    <row r="172" spans="1:6" ht="15.75" thickBot="1">
      <c r="A172" s="43"/>
      <c r="B172" s="5" t="str">
        <f>Лист1!B153</f>
        <v>Уход за комнатными растениями,полив</v>
      </c>
      <c r="C172" s="39">
        <f>Лист1!AC153</f>
        <v>10</v>
      </c>
      <c r="D172" s="101" t="s">
        <v>333</v>
      </c>
      <c r="E172" s="40">
        <f>Лист1!Q153</f>
        <v>0</v>
      </c>
      <c r="F172" s="116">
        <f>Лист1!R153</f>
        <v>0</v>
      </c>
    </row>
    <row r="173" spans="1:6" ht="15.75" thickBot="1">
      <c r="A173" s="43"/>
      <c r="B173" s="5" t="str">
        <f>Лист1!B154</f>
        <v>взрыхлен, обрез, удален увядших листьев</v>
      </c>
      <c r="C173" s="39">
        <f>Лист1!AC154</f>
        <v>10</v>
      </c>
      <c r="D173" s="101" t="s">
        <v>333</v>
      </c>
      <c r="E173" s="40">
        <f>Лист1!Q154</f>
        <v>0</v>
      </c>
      <c r="F173" s="116">
        <f>Лист1!R154</f>
        <v>0</v>
      </c>
    </row>
    <row r="174" spans="1:6" ht="15.75" thickBot="1">
      <c r="A174" s="43"/>
      <c r="B174" s="5" t="str">
        <f>Лист1!B155</f>
        <v>пересадка</v>
      </c>
      <c r="C174" s="39">
        <f>Лист1!AC155</f>
        <v>20</v>
      </c>
      <c r="D174" s="101" t="s">
        <v>333</v>
      </c>
      <c r="E174" s="40">
        <f>Лист1!Q155</f>
        <v>0</v>
      </c>
      <c r="F174" s="116">
        <f>Лист1!R155</f>
        <v>0</v>
      </c>
    </row>
    <row r="175" spans="1:6" ht="15.75" thickBot="1">
      <c r="A175" s="43"/>
      <c r="B175" s="5" t="str">
        <f>Лист1!B156</f>
        <v>подкормка</v>
      </c>
      <c r="C175" s="39">
        <f>Лист1!AC156</f>
        <v>10</v>
      </c>
      <c r="D175" s="101" t="s">
        <v>333</v>
      </c>
      <c r="E175" s="40">
        <f>Лист1!Q156</f>
        <v>0</v>
      </c>
      <c r="F175" s="116">
        <f>Лист1!R156</f>
        <v>0</v>
      </c>
    </row>
    <row r="176" spans="1:6" ht="15.75" thickBot="1">
      <c r="A176" s="43"/>
      <c r="B176" s="5" t="str">
        <f>Лист1!B157</f>
        <v>Уход за д/животн, птиц  покупка продук</v>
      </c>
      <c r="C176" s="39">
        <f>Лист1!AC157</f>
        <v>100</v>
      </c>
      <c r="D176" s="101" t="s">
        <v>333</v>
      </c>
      <c r="E176" s="40">
        <f>Лист1!Q157</f>
        <v>0</v>
      </c>
      <c r="F176" s="116">
        <f>Лист1!R157</f>
        <v>0</v>
      </c>
    </row>
    <row r="177" spans="1:6" ht="15.75" thickBot="1">
      <c r="A177" s="43"/>
      <c r="B177" s="5" t="str">
        <f>Лист1!B158</f>
        <v>Уход за д/животн, птицами  кормление</v>
      </c>
      <c r="C177" s="39">
        <f>Лист1!AC158</f>
        <v>100</v>
      </c>
      <c r="D177" s="101" t="s">
        <v>333</v>
      </c>
      <c r="E177" s="40">
        <f>Лист1!Q158</f>
        <v>0</v>
      </c>
      <c r="F177" s="116">
        <f>Лист1!R158</f>
        <v>0</v>
      </c>
    </row>
    <row r="178" spans="1:6" ht="15.75" thickBot="1">
      <c r="A178" s="43"/>
      <c r="B178" s="5" t="str">
        <f>Лист1!B159</f>
        <v>Уход за д/живот,птиц мытье миски, выгул</v>
      </c>
      <c r="C178" s="39">
        <f>Лист1!AC159</f>
        <v>100</v>
      </c>
      <c r="D178" s="101" t="s">
        <v>333</v>
      </c>
      <c r="E178" s="40">
        <f>Лист1!Q159</f>
        <v>0</v>
      </c>
      <c r="F178" s="116">
        <f>Лист1!R159</f>
        <v>0</v>
      </c>
    </row>
    <row r="179" spans="1:6" ht="15.75" thickBot="1">
      <c r="A179" s="43"/>
      <c r="B179" s="5" t="str">
        <f>Лист1!B160</f>
        <v>Получен, доставка почт корресп до 7 кг</v>
      </c>
      <c r="C179" s="39">
        <f>Лист1!AC160</f>
        <v>40</v>
      </c>
      <c r="D179" s="101" t="s">
        <v>333</v>
      </c>
      <c r="E179" s="40">
        <f>Лист1!Q160</f>
        <v>0</v>
      </c>
      <c r="F179" s="116">
        <f>Лист1!R160</f>
        <v>0</v>
      </c>
    </row>
    <row r="180" spans="1:6" ht="15.75" thickBot="1">
      <c r="A180" s="43"/>
      <c r="B180" s="5" t="str">
        <f>Лист1!B161</f>
        <v>Замена электрической лампы</v>
      </c>
      <c r="C180" s="39">
        <f>Лист1!AC161</f>
        <v>15</v>
      </c>
      <c r="D180" s="101" t="s">
        <v>333</v>
      </c>
      <c r="E180" s="40">
        <f>Лист1!Q161</f>
        <v>0</v>
      </c>
      <c r="F180" s="116">
        <f>Лист1!R161</f>
        <v>0</v>
      </c>
    </row>
    <row r="181" spans="1:6" ht="15.75" thickBot="1">
      <c r="A181" s="43"/>
      <c r="B181" s="5" t="str">
        <f>Лист1!B162</f>
        <v>Замена элементов питан в быт. приборах</v>
      </c>
      <c r="C181" s="39">
        <f>Лист1!AC162</f>
        <v>10</v>
      </c>
      <c r="D181" s="101" t="s">
        <v>333</v>
      </c>
      <c r="E181" s="40">
        <f>Лист1!Q162</f>
        <v>0</v>
      </c>
      <c r="F181" s="116">
        <f>Лист1!R162</f>
        <v>0</v>
      </c>
    </row>
    <row r="182" spans="1:6" ht="15.75" thickBot="1">
      <c r="A182" s="43"/>
      <c r="B182" s="5" t="str">
        <f>Лист1!B163</f>
        <v>Снятие показ прибор учета воды, элэнерг</v>
      </c>
      <c r="C182" s="39">
        <f>Лист1!AC163</f>
        <v>5</v>
      </c>
      <c r="D182" s="101" t="s">
        <v>333</v>
      </c>
      <c r="E182" s="40">
        <f>Лист1!Q163</f>
        <v>0</v>
      </c>
      <c r="F182" s="116">
        <f>Лист1!R163</f>
        <v>0</v>
      </c>
    </row>
    <row r="183" spans="1:6" ht="15.75" thickBot="1">
      <c r="A183" s="43"/>
      <c r="B183" s="5" t="str">
        <f>Лист1!B164</f>
        <v>Уборка могил</v>
      </c>
      <c r="C183" s="39">
        <f>Лист1!AC164</f>
        <v>1000</v>
      </c>
      <c r="D183" s="101" t="s">
        <v>333</v>
      </c>
      <c r="E183" s="40">
        <f>Лист1!Q164</f>
        <v>0</v>
      </c>
      <c r="F183" s="116">
        <f>Лист1!R164</f>
        <v>0</v>
      </c>
    </row>
    <row r="184" spans="1:6" ht="15.75" thickBot="1">
      <c r="A184" s="43"/>
      <c r="B184" s="5" t="str">
        <f>Лист1!B165</f>
        <v>Индуктотерапия,«Витафон»</v>
      </c>
      <c r="C184" s="39">
        <f>Лист1!AC165</f>
        <v>10</v>
      </c>
      <c r="D184" s="101" t="s">
        <v>333</v>
      </c>
      <c r="E184" s="40">
        <f>Лист1!Q165</f>
        <v>0</v>
      </c>
      <c r="F184" s="116">
        <f>Лист1!R165</f>
        <v>0</v>
      </c>
    </row>
    <row r="185" spans="1:6" ht="15.75" thickBot="1">
      <c r="A185" s="43"/>
      <c r="B185" s="5"/>
      <c r="C185" s="39"/>
      <c r="D185" s="43"/>
      <c r="E185" s="40"/>
      <c r="F185" s="116"/>
    </row>
    <row r="186" spans="1:6" ht="15.75" thickBot="1">
      <c r="A186" s="43"/>
      <c r="B186" s="32" t="s">
        <v>7</v>
      </c>
      <c r="C186" s="43"/>
      <c r="D186" s="43"/>
      <c r="E186" s="79">
        <f>SUM(E88:E185)</f>
        <v>0</v>
      </c>
      <c r="F186" s="117">
        <f>SUM(F88:F185)</f>
        <v>0</v>
      </c>
    </row>
    <row r="188" spans="2:6" ht="15">
      <c r="B188" s="12" t="s">
        <v>267</v>
      </c>
      <c r="C188" s="60" t="str">
        <f>MSumProp(F186)</f>
        <v>Ноль рублей 00 копеек</v>
      </c>
      <c r="D188" s="46"/>
      <c r="E188" s="46"/>
      <c r="F188" s="46"/>
    </row>
    <row r="189" spans="2:5" ht="15">
      <c r="B189" s="12" t="s">
        <v>268</v>
      </c>
      <c r="C189" s="46"/>
      <c r="D189" s="46"/>
      <c r="E189" s="12">
        <f>B4</f>
        <v>0</v>
      </c>
    </row>
    <row r="190" spans="2:5" ht="15">
      <c r="B190" s="50" t="s">
        <v>269</v>
      </c>
      <c r="C190" s="46"/>
      <c r="D190" s="46"/>
      <c r="E190" s="12">
        <f>Лист1!U2</f>
        <v>0</v>
      </c>
    </row>
    <row r="191" spans="2:5" ht="15">
      <c r="B191" s="50" t="s">
        <v>270</v>
      </c>
      <c r="C191" s="46"/>
      <c r="D191" s="46"/>
      <c r="E191" s="12">
        <f>Лист1!J171</f>
        <v>0</v>
      </c>
    </row>
    <row r="192" spans="2:5" ht="15">
      <c r="B192" s="50" t="s">
        <v>271</v>
      </c>
      <c r="C192" s="46"/>
      <c r="D192" s="46"/>
      <c r="E192" s="12" t="s">
        <v>272</v>
      </c>
    </row>
    <row r="194" spans="2:5" ht="15">
      <c r="B194" s="63"/>
      <c r="E194" s="19"/>
    </row>
  </sheetData>
  <sheetProtection password="C7F3" sheet="1" objects="1" scenarios="1"/>
  <printOptions/>
  <pageMargins left="0.7" right="0.17" top="0.75" bottom="0.75" header="0.3" footer="0.3"/>
  <pageSetup horizontalDpi="600" verticalDpi="600" orientation="portrait" paperSize="9" r:id="rId2"/>
  <rowBreaks count="1" manualBreakCount="1">
    <brk id="7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tym</cp:lastModifiedBy>
  <cp:lastPrinted>2019-01-16T05:46:05Z</cp:lastPrinted>
  <dcterms:created xsi:type="dcterms:W3CDTF">2016-01-13T06:00:37Z</dcterms:created>
  <dcterms:modified xsi:type="dcterms:W3CDTF">2019-07-10T09:18:27Z</dcterms:modified>
  <cp:category/>
  <cp:version/>
  <cp:contentType/>
  <cp:contentStatus/>
</cp:coreProperties>
</file>